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Rekapitulace!$G$37</definedName>
    <definedName name="Dodavka0">Položky!#REF!</definedName>
    <definedName name="HSV">Rekapitulace!$E$37</definedName>
    <definedName name="HSV0">Položky!#REF!</definedName>
    <definedName name="HZS">Rekapitulace!$I$37</definedName>
    <definedName name="HZS0">Položky!#REF!</definedName>
    <definedName name="JKSO">'Krycí list'!$G$2</definedName>
    <definedName name="MJ">'Krycí list'!$G$5</definedName>
    <definedName name="Mont">Rekapitulace!$H$37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Položky!$A$1:$G$657</definedName>
    <definedName name="_xlnm.Print_Area" localSheetId="1">Rekapitulace!$A$1:$I$47</definedName>
    <definedName name="PocetMJ">'Krycí list'!$G$6</definedName>
    <definedName name="Poznamka">'Krycí list'!$B$37</definedName>
    <definedName name="Projektant">'Krycí list'!$C$8</definedName>
    <definedName name="PSV">Rekapitulace!$F$37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BE656" i="3"/>
  <c r="BD656"/>
  <c r="BC656"/>
  <c r="BB656"/>
  <c r="BA656"/>
  <c r="G656"/>
  <c r="BE655"/>
  <c r="BD655"/>
  <c r="BC655"/>
  <c r="BB655"/>
  <c r="BA655"/>
  <c r="G655"/>
  <c r="BE654"/>
  <c r="BD654"/>
  <c r="BC654"/>
  <c r="BB654"/>
  <c r="BA654"/>
  <c r="G654"/>
  <c r="BE653"/>
  <c r="BD653"/>
  <c r="BC653"/>
  <c r="BB653"/>
  <c r="BA653"/>
  <c r="G653"/>
  <c r="B36" i="2"/>
  <c r="A36"/>
  <c r="BE657" i="3"/>
  <c r="I36" i="2" s="1"/>
  <c r="BD657" i="3"/>
  <c r="H36" i="2" s="1"/>
  <c r="BC657" i="3"/>
  <c r="G36" i="2" s="1"/>
  <c r="BB657" i="3"/>
  <c r="F36" i="2" s="1"/>
  <c r="BA657" i="3"/>
  <c r="E36" i="2" s="1"/>
  <c r="G657" i="3"/>
  <c r="C657"/>
  <c r="BE648"/>
  <c r="BD648"/>
  <c r="BC648"/>
  <c r="BA648"/>
  <c r="BA651" s="1"/>
  <c r="E35" i="2" s="1"/>
  <c r="G648" i="3"/>
  <c r="BB648" s="1"/>
  <c r="BE646"/>
  <c r="BD646"/>
  <c r="BC646"/>
  <c r="BA646"/>
  <c r="G646"/>
  <c r="BB646" s="1"/>
  <c r="BE644"/>
  <c r="BD644"/>
  <c r="BC644"/>
  <c r="BA644"/>
  <c r="G644"/>
  <c r="BB644" s="1"/>
  <c r="BE642"/>
  <c r="BE651" s="1"/>
  <c r="I35" i="2" s="1"/>
  <c r="BD642" i="3"/>
  <c r="BC642"/>
  <c r="BA642"/>
  <c r="G642"/>
  <c r="BB642" s="1"/>
  <c r="BB651" s="1"/>
  <c r="F35" i="2" s="1"/>
  <c r="B35"/>
  <c r="A35"/>
  <c r="BC651" i="3"/>
  <c r="G35" i="2" s="1"/>
  <c r="C651" i="3"/>
  <c r="BE639"/>
  <c r="BD639"/>
  <c r="BC639"/>
  <c r="BA639"/>
  <c r="G639"/>
  <c r="BB639" s="1"/>
  <c r="BE637"/>
  <c r="BD637"/>
  <c r="BC637"/>
  <c r="BA637"/>
  <c r="G637"/>
  <c r="BB637" s="1"/>
  <c r="BE635"/>
  <c r="BD635"/>
  <c r="BC635"/>
  <c r="BA635"/>
  <c r="G635"/>
  <c r="BB635" s="1"/>
  <c r="BE633"/>
  <c r="BD633"/>
  <c r="BC633"/>
  <c r="BA633"/>
  <c r="G633"/>
  <c r="BB633" s="1"/>
  <c r="BE631"/>
  <c r="BD631"/>
  <c r="BC631"/>
  <c r="BA631"/>
  <c r="G631"/>
  <c r="BB631" s="1"/>
  <c r="BE629"/>
  <c r="BD629"/>
  <c r="BC629"/>
  <c r="BA629"/>
  <c r="G629"/>
  <c r="BB629" s="1"/>
  <c r="BE628"/>
  <c r="BD628"/>
  <c r="BC628"/>
  <c r="BA628"/>
  <c r="G628"/>
  <c r="BB628" s="1"/>
  <c r="BE627"/>
  <c r="BD627"/>
  <c r="BC627"/>
  <c r="BA627"/>
  <c r="G627"/>
  <c r="BB627" s="1"/>
  <c r="BE626"/>
  <c r="BD626"/>
  <c r="BC626"/>
  <c r="BA626"/>
  <c r="BA640" s="1"/>
  <c r="E34" i="2" s="1"/>
  <c r="G626" i="3"/>
  <c r="BB626" s="1"/>
  <c r="BE624"/>
  <c r="BE640" s="1"/>
  <c r="I34" i="2" s="1"/>
  <c r="BD624" i="3"/>
  <c r="BC624"/>
  <c r="BA624"/>
  <c r="G624"/>
  <c r="BB624" s="1"/>
  <c r="BB640" s="1"/>
  <c r="F34" i="2" s="1"/>
  <c r="B34"/>
  <c r="A34"/>
  <c r="BC640" i="3"/>
  <c r="G34" i="2" s="1"/>
  <c r="C640" i="3"/>
  <c r="BE621"/>
  <c r="BD621"/>
  <c r="BC621"/>
  <c r="BA621"/>
  <c r="G621"/>
  <c r="BB621" s="1"/>
  <c r="BE619"/>
  <c r="BD619"/>
  <c r="BC619"/>
  <c r="BA619"/>
  <c r="G619"/>
  <c r="BB619" s="1"/>
  <c r="BE617"/>
  <c r="BD617"/>
  <c r="BC617"/>
  <c r="BA617"/>
  <c r="G617"/>
  <c r="BB617" s="1"/>
  <c r="BE615"/>
  <c r="BD615"/>
  <c r="BC615"/>
  <c r="BA615"/>
  <c r="G615"/>
  <c r="BB615" s="1"/>
  <c r="BE613"/>
  <c r="BD613"/>
  <c r="BC613"/>
  <c r="BA613"/>
  <c r="G613"/>
  <c r="BB613" s="1"/>
  <c r="BE612"/>
  <c r="BD612"/>
  <c r="BC612"/>
  <c r="BA612"/>
  <c r="G612"/>
  <c r="BB612" s="1"/>
  <c r="BE611"/>
  <c r="BD611"/>
  <c r="BC611"/>
  <c r="BA611"/>
  <c r="G611"/>
  <c r="BB611" s="1"/>
  <c r="BE609"/>
  <c r="BD609"/>
  <c r="BC609"/>
  <c r="BA609"/>
  <c r="G609"/>
  <c r="BB609" s="1"/>
  <c r="BE607"/>
  <c r="BD607"/>
  <c r="BC607"/>
  <c r="BA607"/>
  <c r="G607"/>
  <c r="BB607" s="1"/>
  <c r="BE605"/>
  <c r="BD605"/>
  <c r="BC605"/>
  <c r="BA605"/>
  <c r="G605"/>
  <c r="BB605" s="1"/>
  <c r="BE603"/>
  <c r="BD603"/>
  <c r="BC603"/>
  <c r="BA603"/>
  <c r="G603"/>
  <c r="BB603" s="1"/>
  <c r="BE602"/>
  <c r="BD602"/>
  <c r="BC602"/>
  <c r="BA602"/>
  <c r="G602"/>
  <c r="BB602" s="1"/>
  <c r="BE600"/>
  <c r="BD600"/>
  <c r="BC600"/>
  <c r="BA600"/>
  <c r="BA622" s="1"/>
  <c r="E33" i="2" s="1"/>
  <c r="G600" i="3"/>
  <c r="BB600" s="1"/>
  <c r="BE598"/>
  <c r="BE622" s="1"/>
  <c r="I33" i="2" s="1"/>
  <c r="BD598" i="3"/>
  <c r="BC598"/>
  <c r="BA598"/>
  <c r="G598"/>
  <c r="BB598" s="1"/>
  <c r="BB622" s="1"/>
  <c r="F33" i="2" s="1"/>
  <c r="B33"/>
  <c r="A33"/>
  <c r="BC622" i="3"/>
  <c r="G33" i="2" s="1"/>
  <c r="C622" i="3"/>
  <c r="BE595"/>
  <c r="BD595"/>
  <c r="BC595"/>
  <c r="BA595"/>
  <c r="G595"/>
  <c r="BB595" s="1"/>
  <c r="BE593"/>
  <c r="BD593"/>
  <c r="BC593"/>
  <c r="BA593"/>
  <c r="G593"/>
  <c r="BB593" s="1"/>
  <c r="BE591"/>
  <c r="BD591"/>
  <c r="BC591"/>
  <c r="BA591"/>
  <c r="G591"/>
  <c r="BB591" s="1"/>
  <c r="BE588"/>
  <c r="BD588"/>
  <c r="BC588"/>
  <c r="BA588"/>
  <c r="G588"/>
  <c r="BB588" s="1"/>
  <c r="BE586"/>
  <c r="BD586"/>
  <c r="BC586"/>
  <c r="BA586"/>
  <c r="G586"/>
  <c r="BB586" s="1"/>
  <c r="BE584"/>
  <c r="BD584"/>
  <c r="BC584"/>
  <c r="BA584"/>
  <c r="G584"/>
  <c r="BB584" s="1"/>
  <c r="BE582"/>
  <c r="BD582"/>
  <c r="BC582"/>
  <c r="BA582"/>
  <c r="G582"/>
  <c r="BB582" s="1"/>
  <c r="BE580"/>
  <c r="BD580"/>
  <c r="BC580"/>
  <c r="BA580"/>
  <c r="G580"/>
  <c r="BB580" s="1"/>
  <c r="BE578"/>
  <c r="BD578"/>
  <c r="BC578"/>
  <c r="BA578"/>
  <c r="G578"/>
  <c r="BB578" s="1"/>
  <c r="BE577"/>
  <c r="BD577"/>
  <c r="BC577"/>
  <c r="BA577"/>
  <c r="G577"/>
  <c r="BB577" s="1"/>
  <c r="BE574"/>
  <c r="BD574"/>
  <c r="BC574"/>
  <c r="BA574"/>
  <c r="G574"/>
  <c r="BB574" s="1"/>
  <c r="BE572"/>
  <c r="BD572"/>
  <c r="BC572"/>
  <c r="BA572"/>
  <c r="G572"/>
  <c r="BB572" s="1"/>
  <c r="BE570"/>
  <c r="BD570"/>
  <c r="BC570"/>
  <c r="BA570"/>
  <c r="G570"/>
  <c r="BB570" s="1"/>
  <c r="BE568"/>
  <c r="BD568"/>
  <c r="BC568"/>
  <c r="BA568"/>
  <c r="G568"/>
  <c r="BB568" s="1"/>
  <c r="BE566"/>
  <c r="BD566"/>
  <c r="BC566"/>
  <c r="BA566"/>
  <c r="G566"/>
  <c r="BB566" s="1"/>
  <c r="BE564"/>
  <c r="BD564"/>
  <c r="BC564"/>
  <c r="BA564"/>
  <c r="G564"/>
  <c r="BB564" s="1"/>
  <c r="BE562"/>
  <c r="BD562"/>
  <c r="BC562"/>
  <c r="BA562"/>
  <c r="BA596" s="1"/>
  <c r="E32" i="2" s="1"/>
  <c r="G562" i="3"/>
  <c r="BB562" s="1"/>
  <c r="BE560"/>
  <c r="BE596" s="1"/>
  <c r="I32" i="2" s="1"/>
  <c r="BD560" i="3"/>
  <c r="BC560"/>
  <c r="BA560"/>
  <c r="G560"/>
  <c r="BB560" s="1"/>
  <c r="BB596" s="1"/>
  <c r="F32" i="2" s="1"/>
  <c r="B32"/>
  <c r="A32"/>
  <c r="BC596" i="3"/>
  <c r="G32" i="2" s="1"/>
  <c r="C596" i="3"/>
  <c r="BE557"/>
  <c r="BD557"/>
  <c r="BC557"/>
  <c r="BA557"/>
  <c r="G557"/>
  <c r="BB557" s="1"/>
  <c r="BE556"/>
  <c r="BD556"/>
  <c r="BC556"/>
  <c r="BA556"/>
  <c r="G556"/>
  <c r="BB556" s="1"/>
  <c r="BE555"/>
  <c r="BD555"/>
  <c r="BC555"/>
  <c r="BA555"/>
  <c r="G555"/>
  <c r="BB555" s="1"/>
  <c r="BE554"/>
  <c r="BD554"/>
  <c r="BC554"/>
  <c r="BA554"/>
  <c r="G554"/>
  <c r="BB554" s="1"/>
  <c r="BE553"/>
  <c r="BD553"/>
  <c r="BC553"/>
  <c r="BA553"/>
  <c r="G553"/>
  <c r="BB553" s="1"/>
  <c r="BE552"/>
  <c r="BD552"/>
  <c r="BC552"/>
  <c r="BA552"/>
  <c r="G552"/>
  <c r="BB552" s="1"/>
  <c r="BE551"/>
  <c r="BD551"/>
  <c r="BC551"/>
  <c r="BA551"/>
  <c r="G551"/>
  <c r="BB551" s="1"/>
  <c r="BE550"/>
  <c r="BD550"/>
  <c r="BC550"/>
  <c r="BA550"/>
  <c r="G550"/>
  <c r="BB550" s="1"/>
  <c r="BE549"/>
  <c r="BD549"/>
  <c r="BC549"/>
  <c r="BA549"/>
  <c r="G549"/>
  <c r="BB549" s="1"/>
  <c r="BE548"/>
  <c r="BD548"/>
  <c r="BC548"/>
  <c r="BA548"/>
  <c r="G548"/>
  <c r="BB548" s="1"/>
  <c r="BE547"/>
  <c r="BD547"/>
  <c r="BC547"/>
  <c r="BA547"/>
  <c r="G547"/>
  <c r="BB547" s="1"/>
  <c r="BE546"/>
  <c r="BD546"/>
  <c r="BC546"/>
  <c r="BA546"/>
  <c r="G546"/>
  <c r="BB546" s="1"/>
  <c r="BE545"/>
  <c r="BD545"/>
  <c r="BC545"/>
  <c r="BA545"/>
  <c r="G545"/>
  <c r="BB545" s="1"/>
  <c r="BE544"/>
  <c r="BD544"/>
  <c r="BC544"/>
  <c r="BA544"/>
  <c r="G544"/>
  <c r="BB544" s="1"/>
  <c r="BE543"/>
  <c r="BD543"/>
  <c r="BC543"/>
  <c r="BA543"/>
  <c r="G543"/>
  <c r="BB543" s="1"/>
  <c r="BE542"/>
  <c r="BD542"/>
  <c r="BC542"/>
  <c r="BA542"/>
  <c r="G542"/>
  <c r="BB542" s="1"/>
  <c r="BE541"/>
  <c r="BD541"/>
  <c r="BC541"/>
  <c r="BA541"/>
  <c r="G541"/>
  <c r="BB541" s="1"/>
  <c r="BE540"/>
  <c r="BD540"/>
  <c r="BC540"/>
  <c r="BA540"/>
  <c r="G540"/>
  <c r="BB540" s="1"/>
  <c r="BE535"/>
  <c r="BD535"/>
  <c r="BC535"/>
  <c r="BA535"/>
  <c r="G535"/>
  <c r="BB535" s="1"/>
  <c r="BE534"/>
  <c r="BD534"/>
  <c r="BC534"/>
  <c r="BA534"/>
  <c r="G534"/>
  <c r="BB534" s="1"/>
  <c r="BE533"/>
  <c r="BD533"/>
  <c r="BC533"/>
  <c r="BA533"/>
  <c r="G533"/>
  <c r="BB533" s="1"/>
  <c r="BE532"/>
  <c r="BD532"/>
  <c r="BC532"/>
  <c r="BA532"/>
  <c r="G532"/>
  <c r="BB532" s="1"/>
  <c r="BE531"/>
  <c r="BD531"/>
  <c r="BC531"/>
  <c r="BA531"/>
  <c r="BA558" s="1"/>
  <c r="E31" i="2" s="1"/>
  <c r="G531" i="3"/>
  <c r="BB531" s="1"/>
  <c r="BE528"/>
  <c r="BE558" s="1"/>
  <c r="I31" i="2" s="1"/>
  <c r="BD528" i="3"/>
  <c r="BC528"/>
  <c r="BC558" s="1"/>
  <c r="G31" i="2" s="1"/>
  <c r="BA528" i="3"/>
  <c r="G528"/>
  <c r="BB528" s="1"/>
  <c r="B31" i="2"/>
  <c r="A31"/>
  <c r="C558" i="3"/>
  <c r="BE525"/>
  <c r="BD525"/>
  <c r="BC525"/>
  <c r="BA525"/>
  <c r="G525"/>
  <c r="BB525" s="1"/>
  <c r="BE524"/>
  <c r="BD524"/>
  <c r="BC524"/>
  <c r="BA524"/>
  <c r="G524"/>
  <c r="BB524" s="1"/>
  <c r="BE523"/>
  <c r="BD523"/>
  <c r="BC523"/>
  <c r="BA523"/>
  <c r="G523"/>
  <c r="BB523" s="1"/>
  <c r="BE522"/>
  <c r="BD522"/>
  <c r="BC522"/>
  <c r="BA522"/>
  <c r="G522"/>
  <c r="BB522" s="1"/>
  <c r="BE521"/>
  <c r="BD521"/>
  <c r="BC521"/>
  <c r="BA521"/>
  <c r="G521"/>
  <c r="BB521" s="1"/>
  <c r="BE520"/>
  <c r="BD520"/>
  <c r="BC520"/>
  <c r="BA520"/>
  <c r="G520"/>
  <c r="BB520" s="1"/>
  <c r="BE518"/>
  <c r="BD518"/>
  <c r="BC518"/>
  <c r="BA518"/>
  <c r="G518"/>
  <c r="BB518" s="1"/>
  <c r="BE516"/>
  <c r="BD516"/>
  <c r="BC516"/>
  <c r="BA516"/>
  <c r="G516"/>
  <c r="BB516" s="1"/>
  <c r="BE514"/>
  <c r="BD514"/>
  <c r="BC514"/>
  <c r="BA514"/>
  <c r="G514"/>
  <c r="BB514" s="1"/>
  <c r="BE512"/>
  <c r="BD512"/>
  <c r="BC512"/>
  <c r="BA512"/>
  <c r="G512"/>
  <c r="BB512" s="1"/>
  <c r="BE511"/>
  <c r="BD511"/>
  <c r="BC511"/>
  <c r="BA511"/>
  <c r="G511"/>
  <c r="BB511" s="1"/>
  <c r="BE510"/>
  <c r="BE526" s="1"/>
  <c r="I30" i="2" s="1"/>
  <c r="BD510" i="3"/>
  <c r="BC510"/>
  <c r="BA510"/>
  <c r="G510"/>
  <c r="BB510" s="1"/>
  <c r="BE509"/>
  <c r="BD509"/>
  <c r="BC509"/>
  <c r="BA509"/>
  <c r="G509"/>
  <c r="BB509" s="1"/>
  <c r="BE506"/>
  <c r="BD506"/>
  <c r="BC506"/>
  <c r="BC526" s="1"/>
  <c r="G30" i="2" s="1"/>
  <c r="BA506" i="3"/>
  <c r="G506"/>
  <c r="BB506" s="1"/>
  <c r="BE505"/>
  <c r="BD505"/>
  <c r="BD526" s="1"/>
  <c r="H30" i="2" s="1"/>
  <c r="BC505" i="3"/>
  <c r="BA505"/>
  <c r="G505"/>
  <c r="BB505" s="1"/>
  <c r="B30" i="2"/>
  <c r="A30"/>
  <c r="BA526" i="3"/>
  <c r="E30" i="2" s="1"/>
  <c r="C526" i="3"/>
  <c r="BE502"/>
  <c r="BD502"/>
  <c r="BC502"/>
  <c r="BA502"/>
  <c r="G502"/>
  <c r="BB502" s="1"/>
  <c r="BE501"/>
  <c r="BD501"/>
  <c r="BC501"/>
  <c r="BA501"/>
  <c r="G501"/>
  <c r="BB501" s="1"/>
  <c r="BE500"/>
  <c r="BD500"/>
  <c r="BC500"/>
  <c r="BA500"/>
  <c r="G500"/>
  <c r="BB500" s="1"/>
  <c r="BE499"/>
  <c r="BD499"/>
  <c r="BC499"/>
  <c r="BA499"/>
  <c r="G499"/>
  <c r="BB499" s="1"/>
  <c r="BE498"/>
  <c r="BD498"/>
  <c r="BC498"/>
  <c r="BA498"/>
  <c r="G498"/>
  <c r="BB498" s="1"/>
  <c r="BE497"/>
  <c r="BD497"/>
  <c r="BC497"/>
  <c r="BA497"/>
  <c r="G497"/>
  <c r="BB497" s="1"/>
  <c r="BE496"/>
  <c r="BD496"/>
  <c r="BC496"/>
  <c r="BA496"/>
  <c r="G496"/>
  <c r="BB496" s="1"/>
  <c r="BE495"/>
  <c r="BD495"/>
  <c r="BC495"/>
  <c r="BA495"/>
  <c r="G495"/>
  <c r="BB495" s="1"/>
  <c r="BE494"/>
  <c r="BD494"/>
  <c r="BC494"/>
  <c r="BA494"/>
  <c r="G494"/>
  <c r="BB494" s="1"/>
  <c r="BE493"/>
  <c r="BD493"/>
  <c r="BC493"/>
  <c r="BA493"/>
  <c r="G493"/>
  <c r="BB493" s="1"/>
  <c r="BE492"/>
  <c r="BD492"/>
  <c r="BC492"/>
  <c r="BA492"/>
  <c r="G492"/>
  <c r="BB492" s="1"/>
  <c r="BE491"/>
  <c r="BD491"/>
  <c r="BC491"/>
  <c r="BA491"/>
  <c r="G491"/>
  <c r="BB491" s="1"/>
  <c r="BE490"/>
  <c r="BD490"/>
  <c r="BC490"/>
  <c r="BA490"/>
  <c r="G490"/>
  <c r="BB490" s="1"/>
  <c r="BE489"/>
  <c r="BD489"/>
  <c r="BC489"/>
  <c r="BA489"/>
  <c r="G489"/>
  <c r="BB489" s="1"/>
  <c r="BE488"/>
  <c r="BD488"/>
  <c r="BC488"/>
  <c r="BA488"/>
  <c r="G488"/>
  <c r="BB488" s="1"/>
  <c r="BE487"/>
  <c r="BD487"/>
  <c r="BC487"/>
  <c r="BA487"/>
  <c r="G487"/>
  <c r="BB487" s="1"/>
  <c r="BE486"/>
  <c r="BD486"/>
  <c r="BC486"/>
  <c r="BA486"/>
  <c r="G486"/>
  <c r="BB486" s="1"/>
  <c r="BE485"/>
  <c r="BD485"/>
  <c r="BC485"/>
  <c r="BA485"/>
  <c r="G485"/>
  <c r="BB485" s="1"/>
  <c r="BE484"/>
  <c r="BD484"/>
  <c r="BC484"/>
  <c r="BA484"/>
  <c r="G484"/>
  <c r="BB484" s="1"/>
  <c r="BE483"/>
  <c r="BD483"/>
  <c r="BC483"/>
  <c r="BA483"/>
  <c r="G483"/>
  <c r="BB483" s="1"/>
  <c r="BE482"/>
  <c r="BD482"/>
  <c r="BC482"/>
  <c r="BA482"/>
  <c r="G482"/>
  <c r="BB482" s="1"/>
  <c r="BE481"/>
  <c r="BD481"/>
  <c r="BC481"/>
  <c r="BA481"/>
  <c r="G481"/>
  <c r="BB481" s="1"/>
  <c r="BE480"/>
  <c r="BD480"/>
  <c r="BC480"/>
  <c r="BA480"/>
  <c r="G480"/>
  <c r="BB480" s="1"/>
  <c r="BE479"/>
  <c r="BD479"/>
  <c r="BC479"/>
  <c r="BA479"/>
  <c r="G479"/>
  <c r="BB479" s="1"/>
  <c r="BE478"/>
  <c r="BD478"/>
  <c r="BC478"/>
  <c r="BA478"/>
  <c r="G478"/>
  <c r="BB478" s="1"/>
  <c r="BE477"/>
  <c r="BD477"/>
  <c r="BC477"/>
  <c r="BA477"/>
  <c r="G477"/>
  <c r="BB477" s="1"/>
  <c r="BE476"/>
  <c r="BD476"/>
  <c r="BC476"/>
  <c r="BA476"/>
  <c r="G476"/>
  <c r="BB476" s="1"/>
  <c r="BE475"/>
  <c r="BD475"/>
  <c r="BC475"/>
  <c r="BA475"/>
  <c r="G475"/>
  <c r="BB475" s="1"/>
  <c r="BE474"/>
  <c r="BD474"/>
  <c r="BC474"/>
  <c r="BC503" s="1"/>
  <c r="G29" i="2" s="1"/>
  <c r="BA474" i="3"/>
  <c r="G474"/>
  <c r="BB474" s="1"/>
  <c r="BE473"/>
  <c r="BD473"/>
  <c r="BC473"/>
  <c r="BA473"/>
  <c r="G473"/>
  <c r="BB473" s="1"/>
  <c r="BE472"/>
  <c r="BD472"/>
  <c r="BC472"/>
  <c r="BA472"/>
  <c r="G472"/>
  <c r="BB472" s="1"/>
  <c r="BE471"/>
  <c r="BD471"/>
  <c r="BC471"/>
  <c r="BA471"/>
  <c r="BA503" s="1"/>
  <c r="E29" i="2" s="1"/>
  <c r="G471" i="3"/>
  <c r="BB471" s="1"/>
  <c r="B29" i="2"/>
  <c r="A29"/>
  <c r="BE503" i="3"/>
  <c r="I29" i="2" s="1"/>
  <c r="C503" i="3"/>
  <c r="BE468"/>
  <c r="BD468"/>
  <c r="BC468"/>
  <c r="BA468"/>
  <c r="G468"/>
  <c r="BB468" s="1"/>
  <c r="BE467"/>
  <c r="BD467"/>
  <c r="BC467"/>
  <c r="BA467"/>
  <c r="G467"/>
  <c r="BB467" s="1"/>
  <c r="BE466"/>
  <c r="BD466"/>
  <c r="BC466"/>
  <c r="BA466"/>
  <c r="G466"/>
  <c r="BB466" s="1"/>
  <c r="BE465"/>
  <c r="BD465"/>
  <c r="BC465"/>
  <c r="BA465"/>
  <c r="G465"/>
  <c r="BB465" s="1"/>
  <c r="BE464"/>
  <c r="BD464"/>
  <c r="BC464"/>
  <c r="BA464"/>
  <c r="G464"/>
  <c r="BB464" s="1"/>
  <c r="BE463"/>
  <c r="BD463"/>
  <c r="BC463"/>
  <c r="BA463"/>
  <c r="G463"/>
  <c r="BB463" s="1"/>
  <c r="BE462"/>
  <c r="BD462"/>
  <c r="BC462"/>
  <c r="BA462"/>
  <c r="G462"/>
  <c r="BB462" s="1"/>
  <c r="BE461"/>
  <c r="BD461"/>
  <c r="BC461"/>
  <c r="BA461"/>
  <c r="G461"/>
  <c r="BB461" s="1"/>
  <c r="BE460"/>
  <c r="BD460"/>
  <c r="BC460"/>
  <c r="BA460"/>
  <c r="G460"/>
  <c r="BB460" s="1"/>
  <c r="BE458"/>
  <c r="BD458"/>
  <c r="BC458"/>
  <c r="BA458"/>
  <c r="G458"/>
  <c r="BB458" s="1"/>
  <c r="BE457"/>
  <c r="BD457"/>
  <c r="BC457"/>
  <c r="BA457"/>
  <c r="G457"/>
  <c r="BB457" s="1"/>
  <c r="BE456"/>
  <c r="BD456"/>
  <c r="BC456"/>
  <c r="BA456"/>
  <c r="G456"/>
  <c r="BB456" s="1"/>
  <c r="BE455"/>
  <c r="BD455"/>
  <c r="BC455"/>
  <c r="BA455"/>
  <c r="G455"/>
  <c r="BB455" s="1"/>
  <c r="BE454"/>
  <c r="BD454"/>
  <c r="BC454"/>
  <c r="BA454"/>
  <c r="G454"/>
  <c r="BB454" s="1"/>
  <c r="BE453"/>
  <c r="BD453"/>
  <c r="BC453"/>
  <c r="BA453"/>
  <c r="G453"/>
  <c r="BB453" s="1"/>
  <c r="BE451"/>
  <c r="BD451"/>
  <c r="BC451"/>
  <c r="BA451"/>
  <c r="G451"/>
  <c r="BB451" s="1"/>
  <c r="BE449"/>
  <c r="BD449"/>
  <c r="BC449"/>
  <c r="BA449"/>
  <c r="G449"/>
  <c r="BB449" s="1"/>
  <c r="BE448"/>
  <c r="BD448"/>
  <c r="BC448"/>
  <c r="BA448"/>
  <c r="G448"/>
  <c r="BB448" s="1"/>
  <c r="BE447"/>
  <c r="BD447"/>
  <c r="BC447"/>
  <c r="BA447"/>
  <c r="G447"/>
  <c r="BB447" s="1"/>
  <c r="BE446"/>
  <c r="BD446"/>
  <c r="BC446"/>
  <c r="BA446"/>
  <c r="G446"/>
  <c r="BB446" s="1"/>
  <c r="BE445"/>
  <c r="BD445"/>
  <c r="BC445"/>
  <c r="BA445"/>
  <c r="BA469" s="1"/>
  <c r="E28" i="2" s="1"/>
  <c r="G445" i="3"/>
  <c r="BB445" s="1"/>
  <c r="B28" i="2"/>
  <c r="A28"/>
  <c r="BE469" i="3"/>
  <c r="I28" i="2" s="1"/>
  <c r="BC469" i="3"/>
  <c r="G28" i="2" s="1"/>
  <c r="C469" i="3"/>
  <c r="BE442"/>
  <c r="BD442"/>
  <c r="BC442"/>
  <c r="BA442"/>
  <c r="G442"/>
  <c r="BB442" s="1"/>
  <c r="BE440"/>
  <c r="BD440"/>
  <c r="BC440"/>
  <c r="BA440"/>
  <c r="G440"/>
  <c r="BB440" s="1"/>
  <c r="BE438"/>
  <c r="BD438"/>
  <c r="BC438"/>
  <c r="BA438"/>
  <c r="G438"/>
  <c r="BB438" s="1"/>
  <c r="BE437"/>
  <c r="BD437"/>
  <c r="BC437"/>
  <c r="BA437"/>
  <c r="G437"/>
  <c r="BB437" s="1"/>
  <c r="BE435"/>
  <c r="BD435"/>
  <c r="BC435"/>
  <c r="BA435"/>
  <c r="G435"/>
  <c r="BB435" s="1"/>
  <c r="BE433"/>
  <c r="BD433"/>
  <c r="BC433"/>
  <c r="BA433"/>
  <c r="G433"/>
  <c r="BB433" s="1"/>
  <c r="BE431"/>
  <c r="BD431"/>
  <c r="BC431"/>
  <c r="BA431"/>
  <c r="G431"/>
  <c r="BB431" s="1"/>
  <c r="BE430"/>
  <c r="BD430"/>
  <c r="BC430"/>
  <c r="BA430"/>
  <c r="G430"/>
  <c r="BB430" s="1"/>
  <c r="BE428"/>
  <c r="BD428"/>
  <c r="BC428"/>
  <c r="BA428"/>
  <c r="G428"/>
  <c r="BB428" s="1"/>
  <c r="BE426"/>
  <c r="BD426"/>
  <c r="BC426"/>
  <c r="BA426"/>
  <c r="G426"/>
  <c r="BB426" s="1"/>
  <c r="BE424"/>
  <c r="BD424"/>
  <c r="BC424"/>
  <c r="BA424"/>
  <c r="G424"/>
  <c r="BB424" s="1"/>
  <c r="BE423"/>
  <c r="BD423"/>
  <c r="BD443" s="1"/>
  <c r="H27" i="2" s="1"/>
  <c r="BC423" i="3"/>
  <c r="BC443" s="1"/>
  <c r="G27" i="2" s="1"/>
  <c r="BA423" i="3"/>
  <c r="G423"/>
  <c r="BB423" s="1"/>
  <c r="B27" i="2"/>
  <c r="A27"/>
  <c r="BE443" i="3"/>
  <c r="I27" i="2" s="1"/>
  <c r="BA443" i="3"/>
  <c r="E27" i="2" s="1"/>
  <c r="C443" i="3"/>
  <c r="BE420"/>
  <c r="BD420"/>
  <c r="BC420"/>
  <c r="BA420"/>
  <c r="G420"/>
  <c r="BB420" s="1"/>
  <c r="BE418"/>
  <c r="BD418"/>
  <c r="BC418"/>
  <c r="BA418"/>
  <c r="G418"/>
  <c r="BB418" s="1"/>
  <c r="BE416"/>
  <c r="BD416"/>
  <c r="BC416"/>
  <c r="BA416"/>
  <c r="G416"/>
  <c r="BB416" s="1"/>
  <c r="BE415"/>
  <c r="BD415"/>
  <c r="BC415"/>
  <c r="BA415"/>
  <c r="G415"/>
  <c r="BB415" s="1"/>
  <c r="BE414"/>
  <c r="BD414"/>
  <c r="BC414"/>
  <c r="BA414"/>
  <c r="G414"/>
  <c r="BB414" s="1"/>
  <c r="BE412"/>
  <c r="BD412"/>
  <c r="BC412"/>
  <c r="BA412"/>
  <c r="G412"/>
  <c r="BB412" s="1"/>
  <c r="BE410"/>
  <c r="BD410"/>
  <c r="BC410"/>
  <c r="BA410"/>
  <c r="G410"/>
  <c r="BB410" s="1"/>
  <c r="BE408"/>
  <c r="BD408"/>
  <c r="BC408"/>
  <c r="BA408"/>
  <c r="G408"/>
  <c r="BB408" s="1"/>
  <c r="BE407"/>
  <c r="BD407"/>
  <c r="BC407"/>
  <c r="BA407"/>
  <c r="G407"/>
  <c r="BB407" s="1"/>
  <c r="BE405"/>
  <c r="BD405"/>
  <c r="BC405"/>
  <c r="BA405"/>
  <c r="G405"/>
  <c r="BB405" s="1"/>
  <c r="BE404"/>
  <c r="BD404"/>
  <c r="BC404"/>
  <c r="BA404"/>
  <c r="G404"/>
  <c r="BB404" s="1"/>
  <c r="BE402"/>
  <c r="BD402"/>
  <c r="BC402"/>
  <c r="BA402"/>
  <c r="G402"/>
  <c r="BB402" s="1"/>
  <c r="BE400"/>
  <c r="BD400"/>
  <c r="BD421" s="1"/>
  <c r="H26" i="2" s="1"/>
  <c r="BC400" i="3"/>
  <c r="BA400"/>
  <c r="G400"/>
  <c r="BB400" s="1"/>
  <c r="B26" i="2"/>
  <c r="A26"/>
  <c r="BE421" i="3"/>
  <c r="I26" i="2" s="1"/>
  <c r="BC421" i="3"/>
  <c r="G26" i="2" s="1"/>
  <c r="BA421" i="3"/>
  <c r="E26" i="2" s="1"/>
  <c r="C421" i="3"/>
  <c r="BE397"/>
  <c r="BD397"/>
  <c r="BD398" s="1"/>
  <c r="H25" i="2" s="1"/>
  <c r="BC397" i="3"/>
  <c r="BA397"/>
  <c r="G397"/>
  <c r="BB397" s="1"/>
  <c r="BB398" s="1"/>
  <c r="F25" i="2" s="1"/>
  <c r="B25"/>
  <c r="A25"/>
  <c r="BE398" i="3"/>
  <c r="I25" i="2" s="1"/>
  <c r="BC398" i="3"/>
  <c r="G25" i="2" s="1"/>
  <c r="BA398" i="3"/>
  <c r="E25" i="2" s="1"/>
  <c r="C398" i="3"/>
  <c r="BE394"/>
  <c r="BD394"/>
  <c r="BC394"/>
  <c r="BA394"/>
  <c r="G394"/>
  <c r="BB394" s="1"/>
  <c r="BE393"/>
  <c r="BD393"/>
  <c r="BD395" s="1"/>
  <c r="H24" i="2" s="1"/>
  <c r="BC393" i="3"/>
  <c r="BA393"/>
  <c r="G393"/>
  <c r="BB393" s="1"/>
  <c r="BB395" s="1"/>
  <c r="F24" i="2" s="1"/>
  <c r="B24"/>
  <c r="A24"/>
  <c r="BE395" i="3"/>
  <c r="I24" i="2" s="1"/>
  <c r="BC395" i="3"/>
  <c r="G24" i="2" s="1"/>
  <c r="BA395" i="3"/>
  <c r="E24" i="2" s="1"/>
  <c r="C395" i="3"/>
  <c r="BE390"/>
  <c r="BD390"/>
  <c r="BC390"/>
  <c r="BA390"/>
  <c r="G390"/>
  <c r="BB390" s="1"/>
  <c r="BE388"/>
  <c r="BD388"/>
  <c r="BC388"/>
  <c r="BA388"/>
  <c r="G388"/>
  <c r="BB388" s="1"/>
  <c r="BE386"/>
  <c r="BD386"/>
  <c r="BC386"/>
  <c r="BA386"/>
  <c r="G386"/>
  <c r="BB386" s="1"/>
  <c r="BE384"/>
  <c r="BD384"/>
  <c r="BC384"/>
  <c r="BA384"/>
  <c r="G384"/>
  <c r="BB384" s="1"/>
  <c r="BE382"/>
  <c r="BD382"/>
  <c r="BC382"/>
  <c r="BA382"/>
  <c r="G382"/>
  <c r="BB382" s="1"/>
  <c r="BE380"/>
  <c r="BD380"/>
  <c r="BC380"/>
  <c r="BA380"/>
  <c r="G380"/>
  <c r="BB380" s="1"/>
  <c r="BE378"/>
  <c r="BD378"/>
  <c r="BC378"/>
  <c r="BA378"/>
  <c r="G378"/>
  <c r="BB378" s="1"/>
  <c r="BE376"/>
  <c r="BD376"/>
  <c r="BC376"/>
  <c r="BA376"/>
  <c r="G376"/>
  <c r="BB376" s="1"/>
  <c r="BE374"/>
  <c r="BD374"/>
  <c r="BC374"/>
  <c r="BA374"/>
  <c r="G374"/>
  <c r="BB374" s="1"/>
  <c r="BE369"/>
  <c r="BD369"/>
  <c r="BC369"/>
  <c r="BA369"/>
  <c r="G369"/>
  <c r="BB369" s="1"/>
  <c r="BE367"/>
  <c r="BD367"/>
  <c r="BC367"/>
  <c r="BA367"/>
  <c r="G367"/>
  <c r="BB367" s="1"/>
  <c r="BE365"/>
  <c r="BD365"/>
  <c r="BC365"/>
  <c r="BA365"/>
  <c r="G365"/>
  <c r="BB365" s="1"/>
  <c r="BE363"/>
  <c r="BD363"/>
  <c r="BC363"/>
  <c r="BA363"/>
  <c r="G363"/>
  <c r="BB363" s="1"/>
  <c r="BE361"/>
  <c r="BD361"/>
  <c r="BC361"/>
  <c r="BA361"/>
  <c r="G361"/>
  <c r="BB361" s="1"/>
  <c r="BE359"/>
  <c r="BD359"/>
  <c r="BD391" s="1"/>
  <c r="H23" i="2" s="1"/>
  <c r="BC359" i="3"/>
  <c r="BA359"/>
  <c r="G359"/>
  <c r="BB359" s="1"/>
  <c r="B23" i="2"/>
  <c r="A23"/>
  <c r="BE391" i="3"/>
  <c r="I23" i="2" s="1"/>
  <c r="BC391" i="3"/>
  <c r="G23" i="2" s="1"/>
  <c r="BA391" i="3"/>
  <c r="E23" i="2" s="1"/>
  <c r="C391" i="3"/>
  <c r="BE356"/>
  <c r="BD356"/>
  <c r="BC356"/>
  <c r="BA356"/>
  <c r="G356"/>
  <c r="BB356" s="1"/>
  <c r="BE353"/>
  <c r="BD353"/>
  <c r="BC353"/>
  <c r="BA353"/>
  <c r="G353"/>
  <c r="BB353" s="1"/>
  <c r="BE351"/>
  <c r="BD351"/>
  <c r="BC351"/>
  <c r="BA351"/>
  <c r="G351"/>
  <c r="BB351" s="1"/>
  <c r="BE349"/>
  <c r="BD349"/>
  <c r="BC349"/>
  <c r="BA349"/>
  <c r="G349"/>
  <c r="BB349" s="1"/>
  <c r="BE347"/>
  <c r="BD347"/>
  <c r="BC347"/>
  <c r="BA347"/>
  <c r="G347"/>
  <c r="BB347" s="1"/>
  <c r="BE345"/>
  <c r="BD345"/>
  <c r="BC345"/>
  <c r="BA345"/>
  <c r="G345"/>
  <c r="BB345" s="1"/>
  <c r="BE342"/>
  <c r="BD342"/>
  <c r="BC342"/>
  <c r="BA342"/>
  <c r="G342"/>
  <c r="BB342" s="1"/>
  <c r="BE339"/>
  <c r="BD339"/>
  <c r="BD357" s="1"/>
  <c r="H22" i="2" s="1"/>
  <c r="BC339" i="3"/>
  <c r="BA339"/>
  <c r="G339"/>
  <c r="BB339" s="1"/>
  <c r="B22" i="2"/>
  <c r="A22"/>
  <c r="BE357" i="3"/>
  <c r="I22" i="2" s="1"/>
  <c r="BC357" i="3"/>
  <c r="G22" i="2" s="1"/>
  <c r="BA357" i="3"/>
  <c r="E22" i="2" s="1"/>
  <c r="C357" i="3"/>
  <c r="BE336"/>
  <c r="BD336"/>
  <c r="BC336"/>
  <c r="BA336"/>
  <c r="G336"/>
  <c r="BB336" s="1"/>
  <c r="BE334"/>
  <c r="BD334"/>
  <c r="BC334"/>
  <c r="BA334"/>
  <c r="G334"/>
  <c r="BB334" s="1"/>
  <c r="BE332"/>
  <c r="BD332"/>
  <c r="BC332"/>
  <c r="BA332"/>
  <c r="G332"/>
  <c r="BB332" s="1"/>
  <c r="BE330"/>
  <c r="BD330"/>
  <c r="BC330"/>
  <c r="BA330"/>
  <c r="G330"/>
  <c r="BB330" s="1"/>
  <c r="BE328"/>
  <c r="BD328"/>
  <c r="BC328"/>
  <c r="BA328"/>
  <c r="G328"/>
  <c r="BB328" s="1"/>
  <c r="BE326"/>
  <c r="BD326"/>
  <c r="BC326"/>
  <c r="BA326"/>
  <c r="G326"/>
  <c r="BB326" s="1"/>
  <c r="BE324"/>
  <c r="BD324"/>
  <c r="BC324"/>
  <c r="BA324"/>
  <c r="G324"/>
  <c r="BB324" s="1"/>
  <c r="BE322"/>
  <c r="BD322"/>
  <c r="BC322"/>
  <c r="BA322"/>
  <c r="G322"/>
  <c r="BB322" s="1"/>
  <c r="BE320"/>
  <c r="BD320"/>
  <c r="BC320"/>
  <c r="BA320"/>
  <c r="G320"/>
  <c r="BB320" s="1"/>
  <c r="BE318"/>
  <c r="BD318"/>
  <c r="BC318"/>
  <c r="BA318"/>
  <c r="G318"/>
  <c r="BB318" s="1"/>
  <c r="BE316"/>
  <c r="BD316"/>
  <c r="BC316"/>
  <c r="BA316"/>
  <c r="G316"/>
  <c r="BB316" s="1"/>
  <c r="BE314"/>
  <c r="BD314"/>
  <c r="BD337" s="1"/>
  <c r="H21" i="2" s="1"/>
  <c r="BC314" i="3"/>
  <c r="BA314"/>
  <c r="G314"/>
  <c r="BB314" s="1"/>
  <c r="B21" i="2"/>
  <c r="A21"/>
  <c r="BE337" i="3"/>
  <c r="I21" i="2" s="1"/>
  <c r="BC337" i="3"/>
  <c r="G21" i="2" s="1"/>
  <c r="BA337" i="3"/>
  <c r="E21" i="2" s="1"/>
  <c r="C337" i="3"/>
  <c r="BE311"/>
  <c r="BD311"/>
  <c r="BD312" s="1"/>
  <c r="H20" i="2" s="1"/>
  <c r="BC311" i="3"/>
  <c r="BB311"/>
  <c r="BB312" s="1"/>
  <c r="F20" i="2" s="1"/>
  <c r="G311" i="3"/>
  <c r="BA311" s="1"/>
  <c r="BA312" s="1"/>
  <c r="E20" i="2" s="1"/>
  <c r="B20"/>
  <c r="A20"/>
  <c r="BE312" i="3"/>
  <c r="I20" i="2" s="1"/>
  <c r="BC312" i="3"/>
  <c r="G20" i="2" s="1"/>
  <c r="C312" i="3"/>
  <c r="BE307"/>
  <c r="BD307"/>
  <c r="BD309" s="1"/>
  <c r="H19" i="2" s="1"/>
  <c r="BC307" i="3"/>
  <c r="BB307"/>
  <c r="BB309" s="1"/>
  <c r="F19" i="2" s="1"/>
  <c r="G307" i="3"/>
  <c r="BA307" s="1"/>
  <c r="BA309" s="1"/>
  <c r="E19" i="2" s="1"/>
  <c r="B19"/>
  <c r="A19"/>
  <c r="BE309" i="3"/>
  <c r="I19" i="2" s="1"/>
  <c r="BC309" i="3"/>
  <c r="G19" i="2" s="1"/>
  <c r="C309" i="3"/>
  <c r="BE303"/>
  <c r="BD303"/>
  <c r="BC303"/>
  <c r="BB303"/>
  <c r="G303"/>
  <c r="BA303" s="1"/>
  <c r="BE301"/>
  <c r="BD301"/>
  <c r="BC301"/>
  <c r="BB301"/>
  <c r="G301"/>
  <c r="BA301" s="1"/>
  <c r="BE300"/>
  <c r="BD300"/>
  <c r="BC300"/>
  <c r="BB300"/>
  <c r="G300"/>
  <c r="BA300" s="1"/>
  <c r="BE298"/>
  <c r="BD298"/>
  <c r="BC298"/>
  <c r="BB298"/>
  <c r="G298"/>
  <c r="BA298" s="1"/>
  <c r="BE296"/>
  <c r="BD296"/>
  <c r="BC296"/>
  <c r="BB296"/>
  <c r="G296"/>
  <c r="BA296" s="1"/>
  <c r="BE294"/>
  <c r="BD294"/>
  <c r="BD305" s="1"/>
  <c r="H18" i="2" s="1"/>
  <c r="BC294" i="3"/>
  <c r="BB294"/>
  <c r="BB305" s="1"/>
  <c r="F18" i="2" s="1"/>
  <c r="G294" i="3"/>
  <c r="BA294" s="1"/>
  <c r="B18" i="2"/>
  <c r="A18"/>
  <c r="BE305" i="3"/>
  <c r="I18" i="2" s="1"/>
  <c r="BC305" i="3"/>
  <c r="G18" i="2" s="1"/>
  <c r="C305" i="3"/>
  <c r="BE291"/>
  <c r="BD291"/>
  <c r="BC291"/>
  <c r="BB291"/>
  <c r="G291"/>
  <c r="BA291" s="1"/>
  <c r="BE290"/>
  <c r="BD290"/>
  <c r="BC290"/>
  <c r="BB290"/>
  <c r="G290"/>
  <c r="BA290" s="1"/>
  <c r="BE289"/>
  <c r="BD289"/>
  <c r="BC289"/>
  <c r="BB289"/>
  <c r="G289"/>
  <c r="BA289" s="1"/>
  <c r="BE288"/>
  <c r="BD288"/>
  <c r="BD292" s="1"/>
  <c r="H17" i="2" s="1"/>
  <c r="BC288" i="3"/>
  <c r="BB288"/>
  <c r="G288"/>
  <c r="BA288" s="1"/>
  <c r="BA292" s="1"/>
  <c r="E17" i="2" s="1"/>
  <c r="B17"/>
  <c r="A17"/>
  <c r="BE292" i="3"/>
  <c r="I17" i="2" s="1"/>
  <c r="BC292" i="3"/>
  <c r="G17" i="2" s="1"/>
  <c r="C292" i="3"/>
  <c r="BE285"/>
  <c r="BD285"/>
  <c r="BC285"/>
  <c r="BB285"/>
  <c r="G285"/>
  <c r="BA285" s="1"/>
  <c r="BE284"/>
  <c r="BD284"/>
  <c r="BC284"/>
  <c r="BB284"/>
  <c r="G284"/>
  <c r="BA284" s="1"/>
  <c r="BE282"/>
  <c r="BD282"/>
  <c r="BC282"/>
  <c r="BB282"/>
  <c r="G282"/>
  <c r="BA282" s="1"/>
  <c r="BE280"/>
  <c r="BD280"/>
  <c r="BC280"/>
  <c r="BB280"/>
  <c r="G280"/>
  <c r="BA280" s="1"/>
  <c r="BE279"/>
  <c r="BD279"/>
  <c r="BC279"/>
  <c r="BB279"/>
  <c r="G279"/>
  <c r="BA279" s="1"/>
  <c r="BE278"/>
  <c r="BD278"/>
  <c r="BC278"/>
  <c r="BB278"/>
  <c r="G278"/>
  <c r="BA278" s="1"/>
  <c r="BE277"/>
  <c r="BD277"/>
  <c r="BC277"/>
  <c r="BB277"/>
  <c r="G277"/>
  <c r="BA277" s="1"/>
  <c r="BE276"/>
  <c r="BD276"/>
  <c r="BC276"/>
  <c r="BB276"/>
  <c r="G276"/>
  <c r="BA276" s="1"/>
  <c r="BE275"/>
  <c r="BD275"/>
  <c r="BD286" s="1"/>
  <c r="BC275"/>
  <c r="BB275"/>
  <c r="BB286" s="1"/>
  <c r="F16" i="2" s="1"/>
  <c r="G275" i="3"/>
  <c r="H16" i="2"/>
  <c r="B16"/>
  <c r="A16"/>
  <c r="BE286" i="3"/>
  <c r="I16" i="2" s="1"/>
  <c r="BC286" i="3"/>
  <c r="G16" i="2" s="1"/>
  <c r="C286" i="3"/>
  <c r="BE271"/>
  <c r="BD271"/>
  <c r="BC271"/>
  <c r="BB271"/>
  <c r="G271"/>
  <c r="BA271" s="1"/>
  <c r="BE269"/>
  <c r="BD269"/>
  <c r="BC269"/>
  <c r="BB269"/>
  <c r="G269"/>
  <c r="BA269" s="1"/>
  <c r="BE267"/>
  <c r="BD267"/>
  <c r="BC267"/>
  <c r="BB267"/>
  <c r="G267"/>
  <c r="BA267" s="1"/>
  <c r="BE265"/>
  <c r="BD265"/>
  <c r="BC265"/>
  <c r="BB265"/>
  <c r="G265"/>
  <c r="BA265" s="1"/>
  <c r="BE263"/>
  <c r="BD263"/>
  <c r="BC263"/>
  <c r="BB263"/>
  <c r="G263"/>
  <c r="BA263" s="1"/>
  <c r="BE261"/>
  <c r="BD261"/>
  <c r="BC261"/>
  <c r="BB261"/>
  <c r="G261"/>
  <c r="B15" i="2"/>
  <c r="A15"/>
  <c r="BE273" i="3"/>
  <c r="I15" i="2" s="1"/>
  <c r="BC273" i="3"/>
  <c r="G15" i="2" s="1"/>
  <c r="C273" i="3"/>
  <c r="BE254"/>
  <c r="BD254"/>
  <c r="BC254"/>
  <c r="BB254"/>
  <c r="G254"/>
  <c r="BA254" s="1"/>
  <c r="BE249"/>
  <c r="BD249"/>
  <c r="BC249"/>
  <c r="BB249"/>
  <c r="G249"/>
  <c r="BA249" s="1"/>
  <c r="BE244"/>
  <c r="BD244"/>
  <c r="BC244"/>
  <c r="BB244"/>
  <c r="G244"/>
  <c r="BA244" s="1"/>
  <c r="BE239"/>
  <c r="BD239"/>
  <c r="BC239"/>
  <c r="BB239"/>
  <c r="G239"/>
  <c r="BA239" s="1"/>
  <c r="BE234"/>
  <c r="BD234"/>
  <c r="BC234"/>
  <c r="BB234"/>
  <c r="G234"/>
  <c r="BA234" s="1"/>
  <c r="BE229"/>
  <c r="BD229"/>
  <c r="BC229"/>
  <c r="BB229"/>
  <c r="G229"/>
  <c r="BA229" s="1"/>
  <c r="BE227"/>
  <c r="BD227"/>
  <c r="BC227"/>
  <c r="BB227"/>
  <c r="G227"/>
  <c r="BA227" s="1"/>
  <c r="BE226"/>
  <c r="BD226"/>
  <c r="BC226"/>
  <c r="BB226"/>
  <c r="G226"/>
  <c r="BA226" s="1"/>
  <c r="BE221"/>
  <c r="BD221"/>
  <c r="BC221"/>
  <c r="BB221"/>
  <c r="G221"/>
  <c r="BA221" s="1"/>
  <c r="BE219"/>
  <c r="BD219"/>
  <c r="BC219"/>
  <c r="BB219"/>
  <c r="G219"/>
  <c r="BA219" s="1"/>
  <c r="BE217"/>
  <c r="BD217"/>
  <c r="BC217"/>
  <c r="BB217"/>
  <c r="G217"/>
  <c r="BA217" s="1"/>
  <c r="BE215"/>
  <c r="BD215"/>
  <c r="BC215"/>
  <c r="BB215"/>
  <c r="G215"/>
  <c r="BA215" s="1"/>
  <c r="BE213"/>
  <c r="BD213"/>
  <c r="BC213"/>
  <c r="BB213"/>
  <c r="G213"/>
  <c r="BA213" s="1"/>
  <c r="BE211"/>
  <c r="BD211"/>
  <c r="BC211"/>
  <c r="BB211"/>
  <c r="G211"/>
  <c r="BA211" s="1"/>
  <c r="BE210"/>
  <c r="BD210"/>
  <c r="BC210"/>
  <c r="BB210"/>
  <c r="G210"/>
  <c r="BA210" s="1"/>
  <c r="BE208"/>
  <c r="BD208"/>
  <c r="BC208"/>
  <c r="BB208"/>
  <c r="G208"/>
  <c r="BA208" s="1"/>
  <c r="BE206"/>
  <c r="BD206"/>
  <c r="BC206"/>
  <c r="BB206"/>
  <c r="G206"/>
  <c r="BA206" s="1"/>
  <c r="BE204"/>
  <c r="BD204"/>
  <c r="BC204"/>
  <c r="BB204"/>
  <c r="G204"/>
  <c r="BA204" s="1"/>
  <c r="BE202"/>
  <c r="BD202"/>
  <c r="BC202"/>
  <c r="BB202"/>
  <c r="G202"/>
  <c r="BA202" s="1"/>
  <c r="BE200"/>
  <c r="BD200"/>
  <c r="BC200"/>
  <c r="BB200"/>
  <c r="G200"/>
  <c r="BA200" s="1"/>
  <c r="BE198"/>
  <c r="BD198"/>
  <c r="BC198"/>
  <c r="BB198"/>
  <c r="G198"/>
  <c r="BA198" s="1"/>
  <c r="BE196"/>
  <c r="BD196"/>
  <c r="BC196"/>
  <c r="BB196"/>
  <c r="G196"/>
  <c r="BA196" s="1"/>
  <c r="BE194"/>
  <c r="BD194"/>
  <c r="BC194"/>
  <c r="BB194"/>
  <c r="G194"/>
  <c r="BA194" s="1"/>
  <c r="BE192"/>
  <c r="BD192"/>
  <c r="BC192"/>
  <c r="BB192"/>
  <c r="G192"/>
  <c r="BA192" s="1"/>
  <c r="BE190"/>
  <c r="BD190"/>
  <c r="BC190"/>
  <c r="BB190"/>
  <c r="G190"/>
  <c r="BA190" s="1"/>
  <c r="BE187"/>
  <c r="BD187"/>
  <c r="BC187"/>
  <c r="BB187"/>
  <c r="G187"/>
  <c r="BA187" s="1"/>
  <c r="BE185"/>
  <c r="BD185"/>
  <c r="BC185"/>
  <c r="BB185"/>
  <c r="G185"/>
  <c r="BA185" s="1"/>
  <c r="BE183"/>
  <c r="BD183"/>
  <c r="BC183"/>
  <c r="BB183"/>
  <c r="G183"/>
  <c r="BA183" s="1"/>
  <c r="BE181"/>
  <c r="BD181"/>
  <c r="BC181"/>
  <c r="BB181"/>
  <c r="G181"/>
  <c r="BA181" s="1"/>
  <c r="B14" i="2"/>
  <c r="A14"/>
  <c r="BE259" i="3"/>
  <c r="I14" i="2" s="1"/>
  <c r="BD259" i="3"/>
  <c r="H14" i="2" s="1"/>
  <c r="BC259" i="3"/>
  <c r="G14" i="2" s="1"/>
  <c r="BB259" i="3"/>
  <c r="F14" i="2" s="1"/>
  <c r="G259" i="3"/>
  <c r="C259"/>
  <c r="BE177"/>
  <c r="BD177"/>
  <c r="BC177"/>
  <c r="BB177"/>
  <c r="BA177"/>
  <c r="G177"/>
  <c r="BE176"/>
  <c r="BD176"/>
  <c r="BC176"/>
  <c r="BB176"/>
  <c r="BA176"/>
  <c r="G176"/>
  <c r="BE174"/>
  <c r="BD174"/>
  <c r="BC174"/>
  <c r="BB174"/>
  <c r="G174"/>
  <c r="BA174" s="1"/>
  <c r="BE172"/>
  <c r="BD172"/>
  <c r="BC172"/>
  <c r="BB172"/>
  <c r="BA172"/>
  <c r="G172"/>
  <c r="BE170"/>
  <c r="BD170"/>
  <c r="BC170"/>
  <c r="BB170"/>
  <c r="BA170"/>
  <c r="G170"/>
  <c r="BE168"/>
  <c r="BD168"/>
  <c r="BC168"/>
  <c r="BB168"/>
  <c r="BA168"/>
  <c r="G168"/>
  <c r="BE166"/>
  <c r="BD166"/>
  <c r="BC166"/>
  <c r="BB166"/>
  <c r="G166"/>
  <c r="BA166" s="1"/>
  <c r="BE165"/>
  <c r="BD165"/>
  <c r="BC165"/>
  <c r="BB165"/>
  <c r="BA165"/>
  <c r="G165"/>
  <c r="BE163"/>
  <c r="BD163"/>
  <c r="BC163"/>
  <c r="BB163"/>
  <c r="G163"/>
  <c r="BA163" s="1"/>
  <c r="BE161"/>
  <c r="BD161"/>
  <c r="BC161"/>
  <c r="BB161"/>
  <c r="G161"/>
  <c r="BA161" s="1"/>
  <c r="BE159"/>
  <c r="BD159"/>
  <c r="BC159"/>
  <c r="BB159"/>
  <c r="G159"/>
  <c r="BA159" s="1"/>
  <c r="BE158"/>
  <c r="BD158"/>
  <c r="BC158"/>
  <c r="BB158"/>
  <c r="G158"/>
  <c r="BA158" s="1"/>
  <c r="B13" i="2"/>
  <c r="A13"/>
  <c r="BE179" i="3"/>
  <c r="I13" i="2" s="1"/>
  <c r="BD179" i="3"/>
  <c r="H13" i="2" s="1"/>
  <c r="BC179" i="3"/>
  <c r="G13" i="2" s="1"/>
  <c r="BB179" i="3"/>
  <c r="F13" i="2" s="1"/>
  <c r="G179" i="3"/>
  <c r="C179"/>
  <c r="BE155"/>
  <c r="BD155"/>
  <c r="BC155"/>
  <c r="BB155"/>
  <c r="G155"/>
  <c r="BA155" s="1"/>
  <c r="BE154"/>
  <c r="BD154"/>
  <c r="BC154"/>
  <c r="BB154"/>
  <c r="G154"/>
  <c r="BA154" s="1"/>
  <c r="BE152"/>
  <c r="BD152"/>
  <c r="BC152"/>
  <c r="BB152"/>
  <c r="G152"/>
  <c r="BA152" s="1"/>
  <c r="BE150"/>
  <c r="BD150"/>
  <c r="BC150"/>
  <c r="BB150"/>
  <c r="G150"/>
  <c r="BA150" s="1"/>
  <c r="BE148"/>
  <c r="BD148"/>
  <c r="BC148"/>
  <c r="BB148"/>
  <c r="G148"/>
  <c r="BA148" s="1"/>
  <c r="BE147"/>
  <c r="BD147"/>
  <c r="BC147"/>
  <c r="BB147"/>
  <c r="G147"/>
  <c r="BA147" s="1"/>
  <c r="BE145"/>
  <c r="BD145"/>
  <c r="BC145"/>
  <c r="BB145"/>
  <c r="G145"/>
  <c r="BA145" s="1"/>
  <c r="BE143"/>
  <c r="BD143"/>
  <c r="BC143"/>
  <c r="BB143"/>
  <c r="G143"/>
  <c r="BA143" s="1"/>
  <c r="BE141"/>
  <c r="BD141"/>
  <c r="BC141"/>
  <c r="BB141"/>
  <c r="G141"/>
  <c r="BA141" s="1"/>
  <c r="B12" i="2"/>
  <c r="A12"/>
  <c r="BE156" i="3"/>
  <c r="I12" i="2" s="1"/>
  <c r="BD156" i="3"/>
  <c r="H12" i="2" s="1"/>
  <c r="BC156" i="3"/>
  <c r="G12" i="2" s="1"/>
  <c r="BB156" i="3"/>
  <c r="F12" i="2" s="1"/>
  <c r="G156" i="3"/>
  <c r="C156"/>
  <c r="BE138"/>
  <c r="BD138"/>
  <c r="BC138"/>
  <c r="BB138"/>
  <c r="G138"/>
  <c r="BA138" s="1"/>
  <c r="BE137"/>
  <c r="BD137"/>
  <c r="BC137"/>
  <c r="BB137"/>
  <c r="G137"/>
  <c r="BA137" s="1"/>
  <c r="BE135"/>
  <c r="BD135"/>
  <c r="BC135"/>
  <c r="BB135"/>
  <c r="G135"/>
  <c r="BA135" s="1"/>
  <c r="BE133"/>
  <c r="BD133"/>
  <c r="BC133"/>
  <c r="BB133"/>
  <c r="G133"/>
  <c r="BA133" s="1"/>
  <c r="BE132"/>
  <c r="BD132"/>
  <c r="BC132"/>
  <c r="BB132"/>
  <c r="BA132"/>
  <c r="G132"/>
  <c r="BE130"/>
  <c r="BD130"/>
  <c r="BC130"/>
  <c r="BB130"/>
  <c r="G130"/>
  <c r="BA130" s="1"/>
  <c r="BE128"/>
  <c r="BD128"/>
  <c r="BC128"/>
  <c r="BB128"/>
  <c r="BA128"/>
  <c r="G128"/>
  <c r="BE126"/>
  <c r="BD126"/>
  <c r="BC126"/>
  <c r="BB126"/>
  <c r="BA126"/>
  <c r="G126"/>
  <c r="BE125"/>
  <c r="BD125"/>
  <c r="BC125"/>
  <c r="BB125"/>
  <c r="BA125"/>
  <c r="G125"/>
  <c r="BE124"/>
  <c r="BD124"/>
  <c r="BC124"/>
  <c r="BB124"/>
  <c r="BA124"/>
  <c r="G124"/>
  <c r="BE121"/>
  <c r="BD121"/>
  <c r="BC121"/>
  <c r="BB121"/>
  <c r="G121"/>
  <c r="BA121" s="1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BA118"/>
  <c r="G118"/>
  <c r="BE117"/>
  <c r="BD117"/>
  <c r="BC117"/>
  <c r="BB117"/>
  <c r="G117"/>
  <c r="BA117" s="1"/>
  <c r="BE114"/>
  <c r="BD114"/>
  <c r="BC114"/>
  <c r="BB114"/>
  <c r="BA114"/>
  <c r="G114"/>
  <c r="BE112"/>
  <c r="BD112"/>
  <c r="BC112"/>
  <c r="BB112"/>
  <c r="G112"/>
  <c r="BA112" s="1"/>
  <c r="BE110"/>
  <c r="BD110"/>
  <c r="BC110"/>
  <c r="BB110"/>
  <c r="G110"/>
  <c r="BA110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4"/>
  <c r="BD104"/>
  <c r="BC104"/>
  <c r="BB104"/>
  <c r="G104"/>
  <c r="BA104" s="1"/>
  <c r="BE102"/>
  <c r="BD102"/>
  <c r="BC102"/>
  <c r="BB102"/>
  <c r="G102"/>
  <c r="BA102" s="1"/>
  <c r="BE100"/>
  <c r="BD100"/>
  <c r="BC100"/>
  <c r="BB100"/>
  <c r="G100"/>
  <c r="BA100" s="1"/>
  <c r="BE99"/>
  <c r="BD99"/>
  <c r="BC99"/>
  <c r="BB99"/>
  <c r="G99"/>
  <c r="BA99" s="1"/>
  <c r="BE98"/>
  <c r="BD98"/>
  <c r="BC98"/>
  <c r="BB98"/>
  <c r="G98"/>
  <c r="BA98" s="1"/>
  <c r="BE96"/>
  <c r="BD96"/>
  <c r="BC96"/>
  <c r="BB96"/>
  <c r="G96"/>
  <c r="BA96" s="1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11" i="2"/>
  <c r="A11"/>
  <c r="BE139" i="3"/>
  <c r="I11" i="2" s="1"/>
  <c r="BD139" i="3"/>
  <c r="H11" i="2" s="1"/>
  <c r="BC139" i="3"/>
  <c r="G11" i="2" s="1"/>
  <c r="BB139" i="3"/>
  <c r="F11" i="2" s="1"/>
  <c r="G139" i="3"/>
  <c r="C139"/>
  <c r="BE87"/>
  <c r="BD87"/>
  <c r="BC87"/>
  <c r="BB87"/>
  <c r="G87"/>
  <c r="BA87" s="1"/>
  <c r="BE85"/>
  <c r="BD85"/>
  <c r="BC85"/>
  <c r="BB85"/>
  <c r="G85"/>
  <c r="BA85" s="1"/>
  <c r="BE83"/>
  <c r="BD83"/>
  <c r="BC83"/>
  <c r="BB83"/>
  <c r="G83"/>
  <c r="BA83" s="1"/>
  <c r="BE81"/>
  <c r="BD81"/>
  <c r="BC81"/>
  <c r="BB81"/>
  <c r="BA81"/>
  <c r="G81"/>
  <c r="BE79"/>
  <c r="BD79"/>
  <c r="BC79"/>
  <c r="BB79"/>
  <c r="BA79"/>
  <c r="G79"/>
  <c r="BE78"/>
  <c r="BD78"/>
  <c r="BC78"/>
  <c r="BB78"/>
  <c r="BA78"/>
  <c r="G78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3"/>
  <c r="BD73"/>
  <c r="BC73"/>
  <c r="BB73"/>
  <c r="G73"/>
  <c r="BA73" s="1"/>
  <c r="BE71"/>
  <c r="BD71"/>
  <c r="BC71"/>
  <c r="BB71"/>
  <c r="G71"/>
  <c r="BA71" s="1"/>
  <c r="B10" i="2"/>
  <c r="A10"/>
  <c r="BE89" i="3"/>
  <c r="I10" i="2" s="1"/>
  <c r="BD89" i="3"/>
  <c r="H10" i="2" s="1"/>
  <c r="BC89" i="3"/>
  <c r="G10" i="2" s="1"/>
  <c r="BB89" i="3"/>
  <c r="F10" i="2" s="1"/>
  <c r="G89" i="3"/>
  <c r="C89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BA65"/>
  <c r="G65"/>
  <c r="BE63"/>
  <c r="BD63"/>
  <c r="BC63"/>
  <c r="BB63"/>
  <c r="G63"/>
  <c r="BA63" s="1"/>
  <c r="BE61"/>
  <c r="BD61"/>
  <c r="BC61"/>
  <c r="BB61"/>
  <c r="BA61"/>
  <c r="G61"/>
  <c r="BE59"/>
  <c r="BD59"/>
  <c r="BC59"/>
  <c r="BB59"/>
  <c r="G59"/>
  <c r="BA59" s="1"/>
  <c r="BE58"/>
  <c r="BD58"/>
  <c r="BC58"/>
  <c r="BB58"/>
  <c r="BA58"/>
  <c r="G58"/>
  <c r="BE56"/>
  <c r="BD56"/>
  <c r="BC56"/>
  <c r="BB56"/>
  <c r="G56"/>
  <c r="BA56" s="1"/>
  <c r="BE54"/>
  <c r="BD54"/>
  <c r="BC54"/>
  <c r="BB54"/>
  <c r="G54"/>
  <c r="BA54" s="1"/>
  <c r="BE51"/>
  <c r="BD51"/>
  <c r="BC51"/>
  <c r="BB51"/>
  <c r="G51"/>
  <c r="BA51" s="1"/>
  <c r="BE50"/>
  <c r="BD50"/>
  <c r="BC50"/>
  <c r="BB50"/>
  <c r="G50"/>
  <c r="BA50" s="1"/>
  <c r="BE48"/>
  <c r="BD48"/>
  <c r="BC48"/>
  <c r="BB48"/>
  <c r="G48"/>
  <c r="BA48" s="1"/>
  <c r="BE46"/>
  <c r="BD46"/>
  <c r="BC46"/>
  <c r="BB46"/>
  <c r="G46"/>
  <c r="BA46" s="1"/>
  <c r="BE44"/>
  <c r="BD44"/>
  <c r="BC44"/>
  <c r="BB44"/>
  <c r="BA44"/>
  <c r="G44"/>
  <c r="BE42"/>
  <c r="BD42"/>
  <c r="BC42"/>
  <c r="BB42"/>
  <c r="G42"/>
  <c r="BA42" s="1"/>
  <c r="B9" i="2"/>
  <c r="A9"/>
  <c r="BE69" i="3"/>
  <c r="I9" i="2" s="1"/>
  <c r="BD69" i="3"/>
  <c r="H9" i="2" s="1"/>
  <c r="BC69" i="3"/>
  <c r="G9" i="2" s="1"/>
  <c r="BB69" i="3"/>
  <c r="F9" i="2" s="1"/>
  <c r="G69" i="3"/>
  <c r="C69"/>
  <c r="BD39"/>
  <c r="BC39"/>
  <c r="BB39"/>
  <c r="BA39"/>
  <c r="G39"/>
  <c r="BE39" s="1"/>
  <c r="BE38"/>
  <c r="BD38"/>
  <c r="BC38"/>
  <c r="BB38"/>
  <c r="G38"/>
  <c r="BA38" s="1"/>
  <c r="BE37"/>
  <c r="BD37"/>
  <c r="BC37"/>
  <c r="BB37"/>
  <c r="G37"/>
  <c r="BA37" s="1"/>
  <c r="B8" i="2"/>
  <c r="A8"/>
  <c r="BD40" i="3"/>
  <c r="H8" i="2" s="1"/>
  <c r="BC40" i="3"/>
  <c r="G8" i="2" s="1"/>
  <c r="BB40" i="3"/>
  <c r="F8" i="2" s="1"/>
  <c r="G40" i="3"/>
  <c r="C40"/>
  <c r="BE33"/>
  <c r="BD33"/>
  <c r="BC33"/>
  <c r="BB33"/>
  <c r="G33"/>
  <c r="BA33" s="1"/>
  <c r="BE32"/>
  <c r="BD32"/>
  <c r="BC32"/>
  <c r="BB32"/>
  <c r="G32"/>
  <c r="BA32" s="1"/>
  <c r="BE30"/>
  <c r="BD30"/>
  <c r="BC30"/>
  <c r="BB30"/>
  <c r="G30"/>
  <c r="BA30" s="1"/>
  <c r="BE28"/>
  <c r="BD28"/>
  <c r="BC28"/>
  <c r="BB28"/>
  <c r="G28"/>
  <c r="BA28" s="1"/>
  <c r="BE25"/>
  <c r="BD25"/>
  <c r="BC25"/>
  <c r="BB25"/>
  <c r="G25"/>
  <c r="BA25" s="1"/>
  <c r="BE24"/>
  <c r="BD24"/>
  <c r="BC24"/>
  <c r="BB24"/>
  <c r="G24"/>
  <c r="BA24" s="1"/>
  <c r="BE21"/>
  <c r="BD21"/>
  <c r="BC21"/>
  <c r="BB21"/>
  <c r="G21"/>
  <c r="BA21" s="1"/>
  <c r="BE19"/>
  <c r="BD19"/>
  <c r="BC19"/>
  <c r="BB19"/>
  <c r="G19"/>
  <c r="BA19" s="1"/>
  <c r="BE16"/>
  <c r="BD16"/>
  <c r="BC16"/>
  <c r="BB16"/>
  <c r="G16"/>
  <c r="BA16" s="1"/>
  <c r="BE14"/>
  <c r="BD14"/>
  <c r="BC14"/>
  <c r="BB14"/>
  <c r="BA14"/>
  <c r="G14"/>
  <c r="BE12"/>
  <c r="BD12"/>
  <c r="BC12"/>
  <c r="BB12"/>
  <c r="G12"/>
  <c r="BA12" s="1"/>
  <c r="BE10"/>
  <c r="BD10"/>
  <c r="BC10"/>
  <c r="BB10"/>
  <c r="G10"/>
  <c r="BA10" s="1"/>
  <c r="BE8"/>
  <c r="BD8"/>
  <c r="BC8"/>
  <c r="BB8"/>
  <c r="G8"/>
  <c r="BA8" s="1"/>
  <c r="B7" i="2"/>
  <c r="A7"/>
  <c r="BE35" i="3"/>
  <c r="I7" i="2" s="1"/>
  <c r="BD35" i="3"/>
  <c r="H7" i="2" s="1"/>
  <c r="BC35" i="3"/>
  <c r="G7" i="2" s="1"/>
  <c r="BB35" i="3"/>
  <c r="F7" i="2" s="1"/>
  <c r="G35" i="3"/>
  <c r="C35"/>
  <c r="E4"/>
  <c r="C4"/>
  <c r="F3"/>
  <c r="C3"/>
  <c r="C2" i="2"/>
  <c r="C1"/>
  <c r="C33" i="1"/>
  <c r="F33" s="1"/>
  <c r="C31"/>
  <c r="C9"/>
  <c r="G7"/>
  <c r="D2"/>
  <c r="C2"/>
  <c r="BA40" i="3" l="1"/>
  <c r="E8" i="2" s="1"/>
  <c r="G37"/>
  <c r="C18" i="1" s="1"/>
  <c r="BA139" i="3"/>
  <c r="E11" i="2" s="1"/>
  <c r="BA156" i="3"/>
  <c r="E12" i="2" s="1"/>
  <c r="BB526" i="3"/>
  <c r="F30" i="2" s="1"/>
  <c r="BD558" i="3"/>
  <c r="H31" i="2" s="1"/>
  <c r="BB469" i="3"/>
  <c r="F28" i="2" s="1"/>
  <c r="BE40" i="3"/>
  <c r="I8" i="2" s="1"/>
  <c r="I37" s="1"/>
  <c r="C21" i="1" s="1"/>
  <c r="BA179" i="3"/>
  <c r="E13" i="2" s="1"/>
  <c r="BA259" i="3"/>
  <c r="E14" i="2" s="1"/>
  <c r="BB292" i="3"/>
  <c r="F17" i="2" s="1"/>
  <c r="BD469" i="3"/>
  <c r="H28" i="2" s="1"/>
  <c r="BD596" i="3"/>
  <c r="H32" i="2" s="1"/>
  <c r="BD622" i="3"/>
  <c r="H33" i="2" s="1"/>
  <c r="BD640" i="3"/>
  <c r="H34" i="2" s="1"/>
  <c r="BD651" i="3"/>
  <c r="H35" i="2" s="1"/>
  <c r="BB443" i="3"/>
  <c r="F27" i="2" s="1"/>
  <c r="BD503" i="3"/>
  <c r="H29" i="2" s="1"/>
  <c r="BB558" i="3"/>
  <c r="F31" i="2" s="1"/>
  <c r="BA35" i="3"/>
  <c r="E7" i="2" s="1"/>
  <c r="BA69" i="3"/>
  <c r="E9" i="2" s="1"/>
  <c r="BA89" i="3"/>
  <c r="E10" i="2" s="1"/>
  <c r="BB273" i="3"/>
  <c r="F15" i="2" s="1"/>
  <c r="BD273" i="3"/>
  <c r="H15" i="2" s="1"/>
  <c r="H37" s="1"/>
  <c r="C17" i="1" s="1"/>
  <c r="BA305" i="3"/>
  <c r="E18" i="2" s="1"/>
  <c r="BB337" i="3"/>
  <c r="F21" i="2" s="1"/>
  <c r="BB357" i="3"/>
  <c r="F22" i="2" s="1"/>
  <c r="BB391" i="3"/>
  <c r="F23" i="2" s="1"/>
  <c r="BB421" i="3"/>
  <c r="F26" i="2" s="1"/>
  <c r="BB503" i="3"/>
  <c r="F29" i="2" s="1"/>
  <c r="BA261" i="3"/>
  <c r="BA273" s="1"/>
  <c r="E15" i="2" s="1"/>
  <c r="G273" i="3"/>
  <c r="BA275"/>
  <c r="BA286" s="1"/>
  <c r="E16" i="2" s="1"/>
  <c r="G286" i="3"/>
  <c r="G292"/>
  <c r="G305"/>
  <c r="G309"/>
  <c r="G312"/>
  <c r="G337"/>
  <c r="G357"/>
  <c r="G391"/>
  <c r="G395"/>
  <c r="G398"/>
  <c r="G421"/>
  <c r="G443"/>
  <c r="G469"/>
  <c r="G503"/>
  <c r="G526"/>
  <c r="G558"/>
  <c r="G596"/>
  <c r="G622"/>
  <c r="G640"/>
  <c r="G651"/>
  <c r="F37" i="2" l="1"/>
  <c r="C16" i="1" s="1"/>
  <c r="E37" i="2"/>
  <c r="G45" l="1"/>
  <c r="I45" s="1"/>
  <c r="G18" i="1" s="1"/>
  <c r="G44" i="2"/>
  <c r="I44" s="1"/>
  <c r="G17" i="1" s="1"/>
  <c r="G43" i="2"/>
  <c r="I43" s="1"/>
  <c r="G16" i="1" s="1"/>
  <c r="G42" i="2"/>
  <c r="I42" s="1"/>
  <c r="C15" i="1"/>
  <c r="C19" s="1"/>
  <c r="C22" s="1"/>
  <c r="G15" l="1"/>
  <c r="H46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<sst xmlns="http://schemas.openxmlformats.org/spreadsheetml/2006/main" count="1813" uniqueCount="1039">
  <si>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</si>
  <si>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</si>
  <si>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</si>
  <si>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</si>
  <si>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</si>
  <si>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</si>
  <si>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</si>
  <si>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</si>
  <si>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</si>
  <si>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</si>
  <si>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</si>
  <si>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</si>
  <si>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</si>
  <si>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</si>
  <si>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</si>
  <si>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</si>
  <si>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</si>
  <si>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</si>
  <si>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</si>
  <si>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</si>
  <si>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</si>
  <si>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</si>
  <si>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</si>
  <si>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</si>
  <si>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</si>
  <si>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</si>
  <si>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</si>
  <si>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</si>
  <si>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</si>
  <si>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</si>
  <si>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</si>
  <si>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</si>
  <si>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</si>
  <si>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</si>
  <si>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</si>
  <si>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</si>
  <si>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</si>
  <si>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</si>
  <si>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</si>
  <si>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</si>
  <si>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</si>
  <si>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</si>
  <si>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</si>
  <si>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</si>
  <si>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</si>
  <si>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</si>
  <si>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</si>
  <si>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</si>
  <si>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</si>
  <si>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</si>
  <si>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</si>
  <si>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</si>
  <si>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</si>
  <si>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</si>
  <si>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</si>
  <si>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</si>
  <si>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</si>
  <si>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</si>
  <si>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</si>
  <si>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</si>
  <si>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</si>
  <si>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</si>
  <si>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</si>
  <si>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</si>
  <si>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</si>
  <si>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</si>
  <si>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</si>
  <si>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</si>
  <si>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</si>
  <si>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</si>
  <si>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</si>
  <si>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</si>
  <si>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</si>
  <si>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</si>
  <si>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</si>
  <si>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</si>
  <si>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</si>
  <si>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</si>
  <si>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</si>
  <si>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</si>
  <si>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</si>
  <si>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01-03</t>
  </si>
  <si>
    <t>Zemní práce/ Novostavba šaten/ Zpevněné plochy</t>
  </si>
  <si>
    <t>801.59</t>
  </si>
  <si>
    <t>HD1205N1A</t>
  </si>
  <si>
    <t>Novostavba šaten Popůvky - stavba</t>
  </si>
  <si>
    <t>130901121RT3</t>
  </si>
  <si>
    <t>Bourání konstrukcí z betonu prostého ve vykopávk. bagrem s kladivem</t>
  </si>
  <si>
    <t>m3</t>
  </si>
  <si>
    <t>VYBOURÁNÍ STARÝCH ZÁKLADŮ - ROZMĚRY ZÁKLADU (MIMO DÉLKU) JSOU ODHADNUTY:45,3*0,6*0,9+8,7*0,5*0,6</t>
  </si>
  <si>
    <t>131301101R00</t>
  </si>
  <si>
    <t>Hloubení nezapažených jam v hor.4 výkop pod zákl. desku a pod chodníky</t>
  </si>
  <si>
    <t>VVYKZD_IMP1</t>
  </si>
  <si>
    <t>131301201R00</t>
  </si>
  <si>
    <t>Zapažené jámy v hor.4 do 100 m3 + zpětný zásyp překládka nádrže na vodu u venkovního schodiště</t>
  </si>
  <si>
    <t>2*2*4</t>
  </si>
  <si>
    <t>132301111R00</t>
  </si>
  <si>
    <t xml:space="preserve">Hloubení rýh š.do 60 cm v hor.4 do 100 m3,STROJNĚ </t>
  </si>
  <si>
    <t>63,0114+7,232+10,85</t>
  </si>
  <si>
    <t>132301119R00</t>
  </si>
  <si>
    <t xml:space="preserve">Příplatek za lepivost - hloubení rýh 60 cm v hor.4 </t>
  </si>
  <si>
    <t>162301102R00</t>
  </si>
  <si>
    <t>Vodorovné přemístění výkopku z hor.1-4 do 1000 m na místo dočasné skládky</t>
  </si>
  <si>
    <t>19,311*1,5</t>
  </si>
  <si>
    <t>162701105R00</t>
  </si>
  <si>
    <t xml:space="preserve">Vodorovné přemístění výkopku z hor.1-4 do 10000 m </t>
  </si>
  <si>
    <t>63,0114+7,232+10,85-19,311*1,5</t>
  </si>
  <si>
    <t>162701109R14</t>
  </si>
  <si>
    <t>Příplatek k vod. přemístění hor.1-4 za další 5 km nad 10km, do Pískovny Černovice</t>
  </si>
  <si>
    <t>167101102R00</t>
  </si>
  <si>
    <t>Nakládání výkopku z hor.1-4 v množství nad 100 m3 naložení pro odvoz a pak pro zpětný zásyp</t>
  </si>
  <si>
    <t>PRVNÍ NALOŽENÍ PRO ODVOZ:63,0114+7,232+10,85+VVYKZD_IMP1</t>
  </si>
  <si>
    <t>ZPĚTNÉ NALOŽENÍ PRO ZÁSYP:19,311*1,5</t>
  </si>
  <si>
    <t>171201101R00</t>
  </si>
  <si>
    <t>Uložení sypaniny do násypů nezhutněných pro zpětný zásyp</t>
  </si>
  <si>
    <t>174101102R00</t>
  </si>
  <si>
    <t>Zásyp ruční se zhutněním zeminou kolem základů</t>
  </si>
  <si>
    <t>19,311</t>
  </si>
  <si>
    <t>182001111R00</t>
  </si>
  <si>
    <t>Plošná úprava terénu, nerovnosti do 10 cm v rovině úprava ploch kolem stavby</t>
  </si>
  <si>
    <t>m2</t>
  </si>
  <si>
    <t>199000005R00</t>
  </si>
  <si>
    <t>Poplatek za skládku zeminy 1- 4 přebytek zeminy nevyužitý pro zpětný zásyp</t>
  </si>
  <si>
    <t>t</t>
  </si>
  <si>
    <t>(63,0114+7,232+10,85+VVYKZD_IMP1-19,311*1,5)*2</t>
  </si>
  <si>
    <t>11</t>
  </si>
  <si>
    <t>Přípravné a přidružené práce</t>
  </si>
  <si>
    <t>1101VP</t>
  </si>
  <si>
    <t>Podklad pro vytyčení stavby včetně geodetického referenčního polohového a výškového systému</t>
  </si>
  <si>
    <t>kpl</t>
  </si>
  <si>
    <t>1103VP</t>
  </si>
  <si>
    <t>Průběžné geodetické práce včetně konečného zaměř. stavby do katastru</t>
  </si>
  <si>
    <t>kmpl</t>
  </si>
  <si>
    <t>910      R00</t>
  </si>
  <si>
    <t xml:space="preserve">Nezměřitelné stavební práce </t>
  </si>
  <si>
    <t>h</t>
  </si>
  <si>
    <t>2</t>
  </si>
  <si>
    <t>Základy a zvláštní zakládání</t>
  </si>
  <si>
    <t>215901101T00</t>
  </si>
  <si>
    <t>Zhutnění podloží do 92% PS, pouze práce stroj uveden zvlášť</t>
  </si>
  <si>
    <t>162,72+74,03</t>
  </si>
  <si>
    <t>271531113RV1</t>
  </si>
  <si>
    <t xml:space="preserve">Polštář základu z kameniva hr. drceného 11-22 mm </t>
  </si>
  <si>
    <t>6,1505+24,408</t>
  </si>
  <si>
    <t>273321311VD</t>
  </si>
  <si>
    <t>Železobeton základových desek C 16/20 pouze práce</t>
  </si>
  <si>
    <t>OBJEM ZÁKLADOVÉ DESKY S REZERVOU 5%:18,75*1,05</t>
  </si>
  <si>
    <t>273351215VD2</t>
  </si>
  <si>
    <t>Bednění stěn základových desek - zřízení bednicí materiál prkna - pouze práce</t>
  </si>
  <si>
    <t>(55000/1000)*0,4</t>
  </si>
  <si>
    <t>273351216R00</t>
  </si>
  <si>
    <t xml:space="preserve">Odstranění bednění stěn základových desek </t>
  </si>
  <si>
    <t>273362021R00</t>
  </si>
  <si>
    <t xml:space="preserve">Výztuž základových desek ze svařovaných sití KARI </t>
  </si>
  <si>
    <t>HMOTNOST VÝZTUŽE PRVNÍ VRSTVY ZÁKLADOVÉ DESKY (SÍŤ KH30, 6X100X100=4,4KG/M2):187,5*0,0044*1,3</t>
  </si>
  <si>
    <t>DOPLNĚNÍ VÝZTUŽE DRUHÉ VRSTVY :23*0,0044*1,3</t>
  </si>
  <si>
    <t>274272140VK</t>
  </si>
  <si>
    <t>Zdivo základové z bednicích tvárnic, tl. 30 cm výplň tvárnic betonem C 16/20</t>
  </si>
  <si>
    <t>57,225</t>
  </si>
  <si>
    <t>274313611VK</t>
  </si>
  <si>
    <t>Železobeton základových pasů C 16/20 beton z TBG Bosonohy</t>
  </si>
  <si>
    <t>OBJEM ZÁKLADOVÉHO PASU S REZERVOU 5%:24,873*1,05</t>
  </si>
  <si>
    <t>274354042RV1</t>
  </si>
  <si>
    <t>Bednění prostupu základem do dl.0,6 m elektro - viz projekt elektro, kanalizace, voda</t>
  </si>
  <si>
    <t>kus</t>
  </si>
  <si>
    <t>274361214R0K</t>
  </si>
  <si>
    <t xml:space="preserve">Výztuž základových pasů ocelí B500 </t>
  </si>
  <si>
    <t>1,0853</t>
  </si>
  <si>
    <t>713191100RTK</t>
  </si>
  <si>
    <t>Zakrytí betonové plochy základové desky fólií včetně dodávky fólie PE tl. 0,2mm</t>
  </si>
  <si>
    <t>187,5*1,2</t>
  </si>
  <si>
    <t>919741111R00</t>
  </si>
  <si>
    <t xml:space="preserve">Ošetření cementobetonové plochy vodou 4x </t>
  </si>
  <si>
    <t>187,5*4</t>
  </si>
  <si>
    <t>273362021RV1</t>
  </si>
  <si>
    <t>POSPOJOVÁNÍ VÝZTUŽE a propojení se zemničem viz. rozpočet Hromosvod</t>
  </si>
  <si>
    <t>046151002500</t>
  </si>
  <si>
    <t>Vibrační deska WACKER DPS 2440, 150 kg, obousměrná</t>
  </si>
  <si>
    <t>Sh</t>
  </si>
  <si>
    <t>047151001100</t>
  </si>
  <si>
    <t>Pěch vibrační 3 kW 330x280 mm</t>
  </si>
  <si>
    <t>048175280100</t>
  </si>
  <si>
    <t>Ponorný vibrátor .03 M WAC IREFM 03Y/42</t>
  </si>
  <si>
    <t>3</t>
  </si>
  <si>
    <t>Svislé a kompletní konstrukce</t>
  </si>
  <si>
    <t>311211211VK</t>
  </si>
  <si>
    <t>Založení zdiva tl. 30cm - 1. řada 1NP+2NP</t>
  </si>
  <si>
    <t>m</t>
  </si>
  <si>
    <t>(53800/1000)*2+28,8/1000</t>
  </si>
  <si>
    <t>311271177R00</t>
  </si>
  <si>
    <t xml:space="preserve">Zdivo z tvárnic Ytong hladkých tl. 30 cm </t>
  </si>
  <si>
    <t>PLOCHA ZDIVA BEZ 2X PRVNÍ ŘADY (NA ZÁKL DESCE A NAD VĚNCEM):247,58+67,2-(53800*0,25*2+28,8*0,25)/1000</t>
  </si>
  <si>
    <t>317121043RT4</t>
  </si>
  <si>
    <t>Překlad nosný porobeton, světlost otv. do 105 cm překlad nosný NOP II / 4 / 23 129 x 24,9 x 30 cm</t>
  </si>
  <si>
    <t>317121044RU1</t>
  </si>
  <si>
    <t>Překlad nosný porobeton, světlost otv. do 180 cm překlad nosný NOP III / 4 / 22 149 x 24,9 x 30 cm</t>
  </si>
  <si>
    <t>317121044RU2</t>
  </si>
  <si>
    <t>Překlad nosný porobeton, světlost otv. do 180 cm překlad nosný NOP IV / 4 / 23 174 x 24,9 x 30 cm</t>
  </si>
  <si>
    <t>317121047RT2</t>
  </si>
  <si>
    <t>Překlad nenosný porobeton, světlost otv. do 105 cm překlad nenosný NEP 10 P3,3 124 x 24,9 x 10</t>
  </si>
  <si>
    <t>317351107R00</t>
  </si>
  <si>
    <t xml:space="preserve">Bednění překladů - zřízení </t>
  </si>
  <si>
    <t>44,32</t>
  </si>
  <si>
    <t>317351108R00</t>
  </si>
  <si>
    <t xml:space="preserve">Bednění překladů - odstranění </t>
  </si>
  <si>
    <t>342255024T00</t>
  </si>
  <si>
    <t>Příčky z desek Ytong tl. 10 cm P2-500, 100x249x599</t>
  </si>
  <si>
    <t>138,86</t>
  </si>
  <si>
    <t>346971162R00</t>
  </si>
  <si>
    <t xml:space="preserve">Dilatace příček od stropu š. do 150 mm, tl.30 mm </t>
  </si>
  <si>
    <t>51,62</t>
  </si>
  <si>
    <t>347015134R00</t>
  </si>
  <si>
    <t>Předstěna SDK,tl.115mm, ocel.kce CW, 1x RFI 12,5mm pro osazení hlavního rozvaděče RH</t>
  </si>
  <si>
    <t>0,9*2,6</t>
  </si>
  <si>
    <t>4</t>
  </si>
  <si>
    <t>Vodorovné konstrukce</t>
  </si>
  <si>
    <t>314843549R0V</t>
  </si>
  <si>
    <t xml:space="preserve">Prostup stropem pro komíny a pro potrubí </t>
  </si>
  <si>
    <t>318261125R00</t>
  </si>
  <si>
    <t xml:space="preserve">Stříška zdiva u venk. schodiště, šířka stříšky 400 </t>
  </si>
  <si>
    <t>389361003UV1</t>
  </si>
  <si>
    <t xml:space="preserve">Výztuž spáry stropní konstrukce ocelí 10505 </t>
  </si>
  <si>
    <t>HMOTNOST ROXORU R10=0,395KG/BM:(9+11+11)*6*0,395*0,001</t>
  </si>
  <si>
    <t>POZN.: ZE 6M TYČE SE DÁ POUŽÍT JEN JEDEN PRUT PRO JEDNU KRÁTKOU SPÁRU MEZI PANELY</t>
  </si>
  <si>
    <t>389381001RTV</t>
  </si>
  <si>
    <t>Dobetonování prefabrikovaných stropních konstrukcí betonem třídy C 16/20, zálivka spár spirollů</t>
  </si>
  <si>
    <t>ZÁLIVKA PRO PANELY VÝŠKY 200MM JE 16KG/BM, T.J. 0,0073M3/BM (BETON 2200KG/M3):((9*4,88+11*3,4+11*3,7)*0,0073)*1,05</t>
  </si>
  <si>
    <t>411135001R00</t>
  </si>
  <si>
    <t xml:space="preserve">Montáž strop.panelů z před.betonu Spiroll, do 1,5 </t>
  </si>
  <si>
    <t>411135002R00</t>
  </si>
  <si>
    <t xml:space="preserve">Montáž strop.panelů z před.betonu Spiroll, do 3 t </t>
  </si>
  <si>
    <t>411321315VK</t>
  </si>
  <si>
    <t>Stropy deskové ze železobetonu C 20/25 dobetonávka stropu - strana od školy</t>
  </si>
  <si>
    <t>4,7*0,35*0,2</t>
  </si>
  <si>
    <t>411351101RT1</t>
  </si>
  <si>
    <t>Bednění stropů deskových, bednění vlastní -zřízení bednicí materiál prkna</t>
  </si>
  <si>
    <t>2,5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</si>
  <si>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</si>
  <si>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</si>
  <si>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</si>
  <si>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</si>
  <si>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411354172R00</t>
  </si>
  <si>
    <t xml:space="preserve">Podpěrná konstr. stropů do 5 kPa - odstranění </t>
  </si>
  <si>
    <t>417321414VK</t>
  </si>
  <si>
    <t xml:space="preserve">Ztužující pásy a věnce z betonu železového C 25/30 </t>
  </si>
  <si>
    <t>3,96+1,9166+5,0119+2,75</t>
  </si>
  <si>
    <t>417351115R00</t>
  </si>
  <si>
    <t xml:space="preserve">Bednění ztužujících pásů a věnců - zřízení </t>
  </si>
  <si>
    <t>118,98</t>
  </si>
  <si>
    <t>417351116R00</t>
  </si>
  <si>
    <t xml:space="preserve">Bednění ztužujících pásů a věnců - odstranění </t>
  </si>
  <si>
    <t>417361821R00</t>
  </si>
  <si>
    <t>Výztuž ztužujících pásů a věnců z oceli B500 1NP + mezi panely + 2NP</t>
  </si>
  <si>
    <t>VĚNCE 1NP + REUZERVA 10%:1,3495*1,1</t>
  </si>
  <si>
    <t>VĚNEC 2NP + REZERVA 10%:0,598*1,1</t>
  </si>
  <si>
    <t>417361821T00</t>
  </si>
  <si>
    <t>Výroba ztužujících košů z oceli 10505 na stavbě - práce</t>
  </si>
  <si>
    <t>430321314R00</t>
  </si>
  <si>
    <t>Schodišťové konstrukce, železobeton C 20/25 venkovní schodiště</t>
  </si>
  <si>
    <t>430321414R00</t>
  </si>
  <si>
    <t>Schodišťové konstrukce, železobeton C 25/30 schodiště PREFA dodávka + montáž</t>
  </si>
  <si>
    <t>430321414RV1</t>
  </si>
  <si>
    <t xml:space="preserve">Výrobní dokumentace Prefa schodiště a panely </t>
  </si>
  <si>
    <t>430361721R00</t>
  </si>
  <si>
    <t xml:space="preserve">Výztuž schodišť. konstrukcí ocel 10425 (BSt 500 S) </t>
  </si>
  <si>
    <t>ROXOR R10:138*0,646/1000</t>
  </si>
  <si>
    <t>ROXOR R8:60*0,413/1000</t>
  </si>
  <si>
    <t>430862006RK1</t>
  </si>
  <si>
    <t xml:space="preserve">Ocelová výměna OV1 - věnce - Spiroll </t>
  </si>
  <si>
    <t>430862006RK2</t>
  </si>
  <si>
    <t xml:space="preserve">Ocelová výměna OV2 - schodiště Prefa - Spiroll </t>
  </si>
  <si>
    <t>433121121RV1</t>
  </si>
  <si>
    <t>Osazování betonových schodnic Best Canto do zavlhlé betonové směsi</t>
  </si>
  <si>
    <t>1,5+1,785+2,07+2,355+2,64+2,925+3,21+0,6+0,885+1,17+1,455+1,74+2,025+2,31</t>
  </si>
  <si>
    <t>433121121RV2</t>
  </si>
  <si>
    <t>Spárování betonových schodnic Best Canto mrazuvzdornou a vodoodpudivou spár. hmotou</t>
  </si>
  <si>
    <t>771249114T00</t>
  </si>
  <si>
    <t>Řezání betonových prvků do tl. 6cm - schodnic diamantovým kotoučem pod úhlem 45°</t>
  </si>
  <si>
    <t>ŘEZ POD ÚHLEM 45°:0,65*14</t>
  </si>
  <si>
    <t>59248285B</t>
  </si>
  <si>
    <t>Schodnice BEST CANTO délka 300mm na venkovní schodiště</t>
  </si>
  <si>
    <t>593467591</t>
  </si>
  <si>
    <t>Panel stropní SPIROLL H 200 mm PPD../207</t>
  </si>
  <si>
    <t>3,7*12+3,32*12+4,88*8+1,3</t>
  </si>
  <si>
    <t>593467593</t>
  </si>
  <si>
    <t>Panel stropní SPIROLL H 200 mm PPD../219</t>
  </si>
  <si>
    <t>PANEL DÉLKY 4,88M - 2KS:4,88*2</t>
  </si>
  <si>
    <t>080165191400</t>
  </si>
  <si>
    <t>Čerpadlo betonářské kolové SCHWING</t>
  </si>
  <si>
    <t>5</t>
  </si>
  <si>
    <t>Komunikace</t>
  </si>
  <si>
    <t>215901101TV1</t>
  </si>
  <si>
    <t>Zhutnění podloží pod chodník 2x  (zemina + kamen.) stroj uveden zvlášť</t>
  </si>
  <si>
    <t>74,03*2</t>
  </si>
  <si>
    <t>289970111T00</t>
  </si>
  <si>
    <t xml:space="preserve">Vrstva geotextilie Geofiltex 200g/m2 </t>
  </si>
  <si>
    <t>74,03</t>
  </si>
  <si>
    <t>56477211KT00</t>
  </si>
  <si>
    <t xml:space="preserve">Podklad z kam.drceného 16-32 s výplň.kamen. 23 cm </t>
  </si>
  <si>
    <t>571249111R0V</t>
  </si>
  <si>
    <t xml:space="preserve">Řezání dlaždic diamant. kotoučem </t>
  </si>
  <si>
    <t>596215021VK</t>
  </si>
  <si>
    <t xml:space="preserve">Kladení zámkové dlažby tl. 6 cm do drtě tl. 4 cm </t>
  </si>
  <si>
    <t>74,03/1,1</t>
  </si>
  <si>
    <t>917862111VK</t>
  </si>
  <si>
    <t>Osazení stojat. obrub.bet. s opěrou,lože z C 12/15 včetně obrubníku chodníkového 8/25/1000 - Diton</t>
  </si>
  <si>
    <t>52,3</t>
  </si>
  <si>
    <t>59248020</t>
  </si>
  <si>
    <t>Dlažba zámková GRANIT 30/20/8 II přírodní</t>
  </si>
  <si>
    <t>61</t>
  </si>
  <si>
    <t>Upravy povrchů vnitřní</t>
  </si>
  <si>
    <t>601011131VK1</t>
  </si>
  <si>
    <t>Omítka stropů jednovrstvá hlazená Cemix 073 ručně tloušťka vrstvy 10 mm</t>
  </si>
  <si>
    <t>601011801T00</t>
  </si>
  <si>
    <t xml:space="preserve">Zdrsnění povrchu zdiva škrabkou H do 3,8 m </t>
  </si>
  <si>
    <t>679,1536</t>
  </si>
  <si>
    <t>602011131VK1</t>
  </si>
  <si>
    <t>Omítka jednovrstvá hlazená Cemix 073 ručně tloušťka vrstvy 10 mm</t>
  </si>
  <si>
    <t>610991111R00</t>
  </si>
  <si>
    <t xml:space="preserve">Zakrývání výplní vnitřních otvorů </t>
  </si>
  <si>
    <t>14,1+33,975+13,695</t>
  </si>
  <si>
    <t>611901111R00</t>
  </si>
  <si>
    <t xml:space="preserve">Ubroušení výstupků betonu panelů </t>
  </si>
  <si>
    <t>612131111U00</t>
  </si>
  <si>
    <t>Nanesení spojovacího můstku Cemix 221 materiál uveden zvlášť</t>
  </si>
  <si>
    <t>679,1536+9,2</t>
  </si>
  <si>
    <t>612401291RT2</t>
  </si>
  <si>
    <t>Omítka malých ploch vnitřních stěn do 0,25 m2 s použitím suché maltové směsi</t>
  </si>
  <si>
    <t>7</t>
  </si>
  <si>
    <t>612401391RT2</t>
  </si>
  <si>
    <t>Omítka malých ploch vnitřních stěn do 1 m2 s použitím suché maltové směsi</t>
  </si>
  <si>
    <t>86</t>
  </si>
  <si>
    <t>612473186R00</t>
  </si>
  <si>
    <t xml:space="preserve">Příplatek za zabudované rohovníky-vnitřní </t>
  </si>
  <si>
    <t>165,58</t>
  </si>
  <si>
    <t>612473187RTV</t>
  </si>
  <si>
    <t>Příplatek za okenní lištu (APU) - montáž včetně dodávky lišty</t>
  </si>
  <si>
    <t>150,58</t>
  </si>
  <si>
    <t>614471800VK</t>
  </si>
  <si>
    <t xml:space="preserve">Nanesení adhézního můstku na betonový strop </t>
  </si>
  <si>
    <t>585548620V1</t>
  </si>
  <si>
    <t>Polymercementový spojovací můstek Cemix 221 pytel 25kg</t>
  </si>
  <si>
    <t>kg</t>
  </si>
  <si>
    <t>(679,1536+9,2)*1,5*1,05</t>
  </si>
  <si>
    <t>62B</t>
  </si>
  <si>
    <t>Zateplovací systém</t>
  </si>
  <si>
    <t>602011184RTV</t>
  </si>
  <si>
    <t>Omítka stěn strukturovaná silikátová barevná zatíraná, tloušťka vrstvy 1,5 mm, pouze práce</t>
  </si>
  <si>
    <t>(372,993+6,8)-32,656</t>
  </si>
  <si>
    <t>602016189T00</t>
  </si>
  <si>
    <t>Omítka stěn mozaiková pouze práce</t>
  </si>
  <si>
    <t>32,656</t>
  </si>
  <si>
    <t>620991121R00</t>
  </si>
  <si>
    <t xml:space="preserve">Zakrývání výplní vnějších otvorů z lešení </t>
  </si>
  <si>
    <t>622315562R00</t>
  </si>
  <si>
    <t>Zateplovací systém PROFI, parapet, XPS tl. 20 mm zateplení parapetu extrud. polystyrenem</t>
  </si>
  <si>
    <t>VNITŘNÍ PARAPETY:31,9*0,25</t>
  </si>
  <si>
    <t>VNĚJŠÍ PARAPETY:31,9*0,16</t>
  </si>
  <si>
    <t>622319031RT3</t>
  </si>
  <si>
    <t>Těsnicí páska mezi sokl.profilem a soklovou deskou rozměr pásky 15x6 mm, spára š. 5-10 mm</t>
  </si>
  <si>
    <t>56280/1000</t>
  </si>
  <si>
    <t>622321015R0V</t>
  </si>
  <si>
    <t xml:space="preserve">Soklová lišta hliník KZS tl. 160 mm </t>
  </si>
  <si>
    <t>55000/1000</t>
  </si>
  <si>
    <t>622473187RT2</t>
  </si>
  <si>
    <t>622481211VK</t>
  </si>
  <si>
    <t>Montáž výztužné sítě (perlinky) do stěrky-stěny vč. výztužné sítě a stěrk. tmelu Webertherm klasik</t>
  </si>
  <si>
    <t>372,993*1,1+6,8*1,1</t>
  </si>
  <si>
    <t>622481291R00</t>
  </si>
  <si>
    <t xml:space="preserve">Montáž výztužné lišty rohové </t>
  </si>
  <si>
    <t>200,98</t>
  </si>
  <si>
    <t>622481292R00</t>
  </si>
  <si>
    <t xml:space="preserve">Montáž výztužné lišty okenní a podparapetní </t>
  </si>
  <si>
    <t>OKAPNIČKY + PODPARAPETNÍ  PROFILY:94,48*2</t>
  </si>
  <si>
    <t>713131162R00</t>
  </si>
  <si>
    <t>Montáž izolace na tmel a hmožd.8 ks/m2, cihla plná pouze práce</t>
  </si>
  <si>
    <t>372,993-32,656+372,993VÝB</t>
  </si>
  <si>
    <t>713131200</t>
  </si>
  <si>
    <t>Příplatek zaprvení hmoždin  a přerovnání stěn obrouš. polyst. pod lepidlo</t>
  </si>
  <si>
    <t>(372,993+6,8)*8*1,1</t>
  </si>
  <si>
    <t>781101121R00</t>
  </si>
  <si>
    <t>Provedení penetrace podkladu - práce penetrace zdiva před lepením izolantu</t>
  </si>
  <si>
    <t>372,993+372,993VÝB</t>
  </si>
  <si>
    <t>784161101RX1</t>
  </si>
  <si>
    <t>Provedení kontaktního podkladu  pod omítky probarvená penetrace - práce</t>
  </si>
  <si>
    <t>23170120</t>
  </si>
  <si>
    <t>Soudal PU pěna 750 ml</t>
  </si>
  <si>
    <t>28350100.V</t>
  </si>
  <si>
    <t>Lišta rohová  2,5 m plast+tkanina</t>
  </si>
  <si>
    <t>200,98*1,2</t>
  </si>
  <si>
    <t>28350101.V</t>
  </si>
  <si>
    <t>Lišta okenní 2,4 m plast-začišťovací APU</t>
  </si>
  <si>
    <t>150,58*1,05</t>
  </si>
  <si>
    <t>28350105.V</t>
  </si>
  <si>
    <t>Profil nadokenní vč. okapničky LT plast</t>
  </si>
  <si>
    <t>94,48*1,1</t>
  </si>
  <si>
    <t>28350125</t>
  </si>
  <si>
    <t>Profil parapetní plastový Weber s tkaninou l=2,0 m</t>
  </si>
  <si>
    <t>31,9*1,3</t>
  </si>
  <si>
    <t>2837593902</t>
  </si>
  <si>
    <t>Deska fasádní polystyrenová EPS 70 F tl.160 mm</t>
  </si>
  <si>
    <t>372,993*1,05</t>
  </si>
  <si>
    <t>56284092.K1</t>
  </si>
  <si>
    <t>Hmoždinka fasádní pro montáž bet tepel. mostů Fischer TERMOZ SV2 ECOTWIST 10-30</t>
  </si>
  <si>
    <t>ZAČÁTEK PROVOZNÍHO SOUČTU</t>
  </si>
  <si>
    <t>(372,993+6,8)*6*1,05</t>
  </si>
  <si>
    <t>KONEC PROVOZNÍHO SOUČTU</t>
  </si>
  <si>
    <t>2400</t>
  </si>
  <si>
    <t>56284092.K2</t>
  </si>
  <si>
    <t>Hmoždinka fasádní pro montáž bet tepel. mostů přípravek pro zavrtání hmoždinek do izol. 160mm</t>
  </si>
  <si>
    <t>56284092.K3</t>
  </si>
  <si>
    <t>Hmoždinka fasádní pro montáž bet tepel. mostů záslepka otvoru po zavrtání TERMOZ SV2</t>
  </si>
  <si>
    <t>(372,993+6,8)*8*1,05</t>
  </si>
  <si>
    <t>58556566</t>
  </si>
  <si>
    <t>weber.pas silikon zrnitý 1,5 mm tenkovrstvá omítka</t>
  </si>
  <si>
    <t>((372,993+6,8)-32,656)*2,3</t>
  </si>
  <si>
    <t>S REZERVOU:850</t>
  </si>
  <si>
    <t>58556573</t>
  </si>
  <si>
    <t>Podkladní nátěr weber.pas podklad UNI pod minerální omítky</t>
  </si>
  <si>
    <t>PENETRACE POD MARMOLIT:(372,993+6,8)*0,18</t>
  </si>
  <si>
    <t>80</t>
  </si>
  <si>
    <t>58556581</t>
  </si>
  <si>
    <t>Omítka střednězrnná dekorativní weber.pas marmolit</t>
  </si>
  <si>
    <t>32,656*6</t>
  </si>
  <si>
    <t>200</t>
  </si>
  <si>
    <t>58556620</t>
  </si>
  <si>
    <t>weber.therm klasik lepicí a stěrkový tmel materiál pouze pro lepení</t>
  </si>
  <si>
    <t>(372,993+6,8-88,35)*3*1,1</t>
  </si>
  <si>
    <t>1000</t>
  </si>
  <si>
    <t>58581697.A</t>
  </si>
  <si>
    <t>Nátěr podkladní transpar weber.podklad A nátěr zdiva před lepením</t>
  </si>
  <si>
    <t>(372,993+6,8)*0,3</t>
  </si>
  <si>
    <t>108</t>
  </si>
  <si>
    <t>585821420</t>
  </si>
  <si>
    <t>Weber.therm technik tmel lepicí a stěrkový lepení izolantu na dřevěný záklop pod střechou</t>
  </si>
  <si>
    <t>88,35*3*1,05</t>
  </si>
  <si>
    <t>300</t>
  </si>
  <si>
    <t>63</t>
  </si>
  <si>
    <t>Podlahy a podlahové konstrukce</t>
  </si>
  <si>
    <t>631319171R00</t>
  </si>
  <si>
    <t xml:space="preserve">Příplatek za stržení povrchu potěru </t>
  </si>
  <si>
    <t>(157,8+162,5)*0,06</t>
  </si>
  <si>
    <t>63241115KT00</t>
  </si>
  <si>
    <t>Potěr ze SMS Cemix, ruční zpracování, tl. 60 mm samonivel. anhydritová stěrka 25 Cemix 090 j</t>
  </si>
  <si>
    <t>157,8+162,5</t>
  </si>
  <si>
    <t>634112125UV1</t>
  </si>
  <si>
    <t>Obvodová dilatace páskem v 100mm pás dilat. MP B s fólií a samolep. tl. 5x100</t>
  </si>
  <si>
    <t>194,8+60,7</t>
  </si>
  <si>
    <t>771578014T00</t>
  </si>
  <si>
    <t xml:space="preserve">Spára dilatační těsněná PE prov. a polyuretanem </t>
  </si>
  <si>
    <t>166,94</t>
  </si>
  <si>
    <t>774731113U0V</t>
  </si>
  <si>
    <t xml:space="preserve">Separační folie mezi izolaci a potěr Pe -0,2mm </t>
  </si>
  <si>
    <t>(157,8+162,5)*1,2</t>
  </si>
  <si>
    <t>919723111R00</t>
  </si>
  <si>
    <t xml:space="preserve">Dilatační spáry - řezání, šířka 2 - 5 mm </t>
  </si>
  <si>
    <t>156,44</t>
  </si>
  <si>
    <t>64</t>
  </si>
  <si>
    <t>Výplně otvorů</t>
  </si>
  <si>
    <t>642942111RT4</t>
  </si>
  <si>
    <t>Osazení zárubní dveřních ocelových, pl. do 2,5 m2 včetně dodávky zárubně  80 x 197 x 11 cm</t>
  </si>
  <si>
    <t>642942111RT5</t>
  </si>
  <si>
    <t>Osazení zárubní dveřních ocelových, pl. do 2,5 m2 včetně dodávky zárubně  90 x 197 x 11 cm</t>
  </si>
  <si>
    <t>642945111R00</t>
  </si>
  <si>
    <t xml:space="preserve">Osazení zárubní ocel. požár.1křídl., pl. do 2,5 m2 </t>
  </si>
  <si>
    <t>642952110RK1</t>
  </si>
  <si>
    <t>Osazení zárubní dveřních dřevěných, pl. do 2,5 m2 včetně dodávky obložkové zárubně 100mm</t>
  </si>
  <si>
    <t>642952110RTV</t>
  </si>
  <si>
    <t>Osazení zárubní dveřních dřevěných, pl. do 2,5 m2 včetně dodávky obl. zárubně 300mm</t>
  </si>
  <si>
    <t>648991113RV1</t>
  </si>
  <si>
    <t xml:space="preserve">Osazení parapet.desek plast. a lamin. š. 25cm </t>
  </si>
  <si>
    <t>31,9</t>
  </si>
  <si>
    <t>28350103.A</t>
  </si>
  <si>
    <t>Lišta podparapetní 2 m plast+tkanina</t>
  </si>
  <si>
    <t>55342122.A</t>
  </si>
  <si>
    <t>Krytka plastová parapet boční do omítky 195-360 mm</t>
  </si>
  <si>
    <t>60775352</t>
  </si>
  <si>
    <t>Parapet interiér PVC šíře 250 mm dl. 6 m</t>
  </si>
  <si>
    <t>8</t>
  </si>
  <si>
    <t>Trubní vedení</t>
  </si>
  <si>
    <t>893151111R00</t>
  </si>
  <si>
    <t>Montáž šachty revizní plastové kruhové splašková a dešťová kanalizace</t>
  </si>
  <si>
    <t>831230110RAB</t>
  </si>
  <si>
    <t>Vodovodní přípojka z trub polyetylénových D 40-63 hloubka 1,2 m - viz rozpočet ZTI</t>
  </si>
  <si>
    <t>894431111RCA</t>
  </si>
  <si>
    <t>Šachta, D 315 mm, dl.šach.roury 1,25 m, přímá dno PP KG D 200 mm, poklop litina 12,5 t - dešťová</t>
  </si>
  <si>
    <t>894431311RA0</t>
  </si>
  <si>
    <t xml:space="preserve">Šachta, D 425 mm, dl.šach.roury 1,50 m, přímá </t>
  </si>
  <si>
    <t>94</t>
  </si>
  <si>
    <t>Lešení a stavební výtahy</t>
  </si>
  <si>
    <t>941941031RT4</t>
  </si>
  <si>
    <t>Montáž lešení leh.řad.s podlahami,š.do 1 m, H 10 m lešení SPRINT</t>
  </si>
  <si>
    <t>441,563*1,2</t>
  </si>
  <si>
    <t>941941191RT3</t>
  </si>
  <si>
    <t>Příplatek za každý měsíc použití lešení k pol.1031 lešení pronajaté</t>
  </si>
  <si>
    <t>PŘEDPOKLÁDANÝ PRONÁJEM 2 MĚSÍCE:441,563*1,2*2</t>
  </si>
  <si>
    <t>941941501R00</t>
  </si>
  <si>
    <t xml:space="preserve">Doprava 1 m2 fasádního lešení (dovoz a odvoz) </t>
  </si>
  <si>
    <t>km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</si>
  <si>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</si>
  <si>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</si>
  <si>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</si>
  <si>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</si>
  <si>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941955101R00</t>
  </si>
  <si>
    <t xml:space="preserve">Lešení lehké pomocné,schodiště, H podlahy do 1,5 m </t>
  </si>
  <si>
    <t>2,5*3,48</t>
  </si>
  <si>
    <t>95</t>
  </si>
  <si>
    <t>Dokončovací konstrukce na pozemních stavbách</t>
  </si>
  <si>
    <t>953761131RV1</t>
  </si>
  <si>
    <t xml:space="preserve">Odvětrání kanalizace troub. PVC 100x2,8 mm </t>
  </si>
  <si>
    <t>4*9</t>
  </si>
  <si>
    <t>99</t>
  </si>
  <si>
    <t>Staveništní přesun hmot</t>
  </si>
  <si>
    <t>998011001R00</t>
  </si>
  <si>
    <t xml:space="preserve">Přesun hmot pro budovy zděné výšky do 6 m </t>
  </si>
  <si>
    <t>711</t>
  </si>
  <si>
    <t>Izolace proti vodě</t>
  </si>
  <si>
    <t>711111001T00</t>
  </si>
  <si>
    <t>Izolace proti vlhkosti vodor. nátěr DEKPRIMER včetně dodávky penetrace</t>
  </si>
  <si>
    <t>187,5</t>
  </si>
  <si>
    <t>711112001T00</t>
  </si>
  <si>
    <t>Izolace proti vlhkosti svis. nátěr DEKPRIMER včetně dodávky penetrace</t>
  </si>
  <si>
    <t>103,774</t>
  </si>
  <si>
    <t>711141559RY2</t>
  </si>
  <si>
    <t>Izolace proti vlhk. vodorovná pásy přitavením 1 vrstva - včetně dod. Glastek 40 special mineral</t>
  </si>
  <si>
    <t>187,5*1,15</t>
  </si>
  <si>
    <t>711141559VK</t>
  </si>
  <si>
    <t>Izolace proti vlhk. vodorovná pásy přitavením 1 vrstva - včetně dod. DEKBIT Al S40</t>
  </si>
  <si>
    <t>711142559RY2</t>
  </si>
  <si>
    <t>Izolace proti vlhkosti svislá pásy přitavením 1 vrstva - včetně dod. Glastek 40 special mineral</t>
  </si>
  <si>
    <t>VÝŠKA IZOLACE NA FASÁDĚ JE 1,6M:(55000/1000)*1,6*1,1</t>
  </si>
  <si>
    <t>711142559T00</t>
  </si>
  <si>
    <t>Izolace proti vlhkosti svislá pásy přitavením 1 vrstva včetně pásu DEKBIT Al S40</t>
  </si>
  <si>
    <t>VÝŠKA IZOLACE NA FASÁDĚ JE 0,5M:(55000/1000)*0,5*1,1</t>
  </si>
  <si>
    <t>711212002VCX</t>
  </si>
  <si>
    <t>Stěrka hydroizolační těsnicí hmotou Codex AX 10</t>
  </si>
  <si>
    <t>57,9+67,05</t>
  </si>
  <si>
    <t>711212312T00</t>
  </si>
  <si>
    <t xml:space="preserve">Penetrace  podkladů Codex FG 340 </t>
  </si>
  <si>
    <t>711212601R00</t>
  </si>
  <si>
    <t xml:space="preserve">Těsnicí pás do spoje podlaha - stěna </t>
  </si>
  <si>
    <t>74</t>
  </si>
  <si>
    <t>711212602R00</t>
  </si>
  <si>
    <t xml:space="preserve">Těsnicí roh vnější, vnitřní svislý </t>
  </si>
  <si>
    <t>27,21</t>
  </si>
  <si>
    <t>711482001RZ1</t>
  </si>
  <si>
    <t>Izolační systém Tefond, jednoduchý spoj, svisle včetně dodávky fólie Tefond a spojovacích prvků</t>
  </si>
  <si>
    <t>51,936*1,1</t>
  </si>
  <si>
    <t>998711101R00</t>
  </si>
  <si>
    <t xml:space="preserve">Přesun hmot pro izolace proti vodě, výšky do 6 m </t>
  </si>
  <si>
    <t>712</t>
  </si>
  <si>
    <t>Živičné krytiny</t>
  </si>
  <si>
    <t>712373111RSV</t>
  </si>
  <si>
    <t>Krytina povlaková střech do 10° fólie, 6 kotev/m2 Dekplan 76 tl. 1,5 mm bal.24m2</t>
  </si>
  <si>
    <t>STŘECHA:223,224</t>
  </si>
  <si>
    <t>STŘÍŠKA:35,68</t>
  </si>
  <si>
    <t>712378002R00</t>
  </si>
  <si>
    <t xml:space="preserve">Okapnice VIPLANYL RŠ 200 mm </t>
  </si>
  <si>
    <t>STŘECHA:15,72</t>
  </si>
  <si>
    <t>STŘÍŠKA:15,1*2+14,4</t>
  </si>
  <si>
    <t>712378003R00</t>
  </si>
  <si>
    <t xml:space="preserve">Hřebenová lišta VIPLANYL RŠ 250 mm </t>
  </si>
  <si>
    <t>15,72</t>
  </si>
  <si>
    <t>712378004R00</t>
  </si>
  <si>
    <t xml:space="preserve">Závětrná lišta VIPLANYL RŠ 250 mm </t>
  </si>
  <si>
    <t>14,02*2</t>
  </si>
  <si>
    <t>712378005RV1</t>
  </si>
  <si>
    <t xml:space="preserve">Stěnová lišta vyhnutá VIPLANYL RŠ 70 mm </t>
  </si>
  <si>
    <t>712378007R00</t>
  </si>
  <si>
    <t xml:space="preserve">Rohová lišta vnitřní VIPLANYL RŠ 100 mm </t>
  </si>
  <si>
    <t>(0,6*2+0,4*2)*2</t>
  </si>
  <si>
    <t>71239117FT00</t>
  </si>
  <si>
    <t>Povlaková krytina střech do 10°, podklad. textilie Filtek 300g/m2</t>
  </si>
  <si>
    <t>STŘECHA:223,224*1,2</t>
  </si>
  <si>
    <t>STŘÍŠKA:35,68*1,2</t>
  </si>
  <si>
    <t>998712102R00</t>
  </si>
  <si>
    <t xml:space="preserve">Přesun hmot pro povlakové krytiny, výšky do 12 m </t>
  </si>
  <si>
    <t>713</t>
  </si>
  <si>
    <t>Izolace tepelné</t>
  </si>
  <si>
    <t>713111121VD</t>
  </si>
  <si>
    <t>Izolace tepelné stropů rovných spodem, drátem 2 vrstvy - materiál uveden zvlášť</t>
  </si>
  <si>
    <t>IZOLACE MUSÍ BÝT TAKY NA ZDIVU, PLOCHA STEJNÁ JAKO PLOCHA ZÁKL. DESKY:187,5</t>
  </si>
  <si>
    <t>713121121RT1</t>
  </si>
  <si>
    <t>Izolace tepelná podlah na sucho, dvouvrstvá materiál ve specifikaci</t>
  </si>
  <si>
    <t>713131131RV1</t>
  </si>
  <si>
    <t>Izolace tepelná stěn lepením - XPS izolace základů a soklu</t>
  </si>
  <si>
    <t>79,093</t>
  </si>
  <si>
    <t>713131131RV2</t>
  </si>
  <si>
    <t>Izolace tepelná stěn lepením - PIR desky izolace překladů a věnců 2NP</t>
  </si>
  <si>
    <t>(55000/1000)*0,5</t>
  </si>
  <si>
    <t xml:space="preserve">Separační folie mezi podklad a tepel. izolaci </t>
  </si>
  <si>
    <t>11161753</t>
  </si>
  <si>
    <t>Webertec 915 bitumenová hydroiz. lepicí hmota 30l na lepení soklových extrudovaných desek</t>
  </si>
  <si>
    <t>l</t>
  </si>
  <si>
    <t>SPOTŘEBA 6-8L/M2:79,093*8</t>
  </si>
  <si>
    <t>630</t>
  </si>
  <si>
    <t>283754601</t>
  </si>
  <si>
    <t>Polystyren extrudovaný XPS 600 x 1250 mm</t>
  </si>
  <si>
    <t>11,073*1,05</t>
  </si>
  <si>
    <t>28375705</t>
  </si>
  <si>
    <t>Deska izolační stabilizov. EPS 150S  1000 x 500 mm</t>
  </si>
  <si>
    <t>(157,8*1,05)*0,18</t>
  </si>
  <si>
    <t>54,8443*1,05</t>
  </si>
  <si>
    <t>283765985V</t>
  </si>
  <si>
    <t>Deska izolační PIR 2400x1200x100 mm TOPDEK 022 PIR FD</t>
  </si>
  <si>
    <t>(55000/1000)*0,5*1,25</t>
  </si>
  <si>
    <t>63140273</t>
  </si>
  <si>
    <t>Pásek dilatační okrajový STEPROCK 80x12x1000 mm</t>
  </si>
  <si>
    <t>53</t>
  </si>
  <si>
    <t>6315085921</t>
  </si>
  <si>
    <t>Pás izolační ISOVER UNIROL PROFI 8000x1200tl. 60mm</t>
  </si>
  <si>
    <t>171,4*1,1</t>
  </si>
  <si>
    <t>631508595</t>
  </si>
  <si>
    <t>Pás izolační ISOVER UNIROL PROFI 3000x1200tl.180mm</t>
  </si>
  <si>
    <t>187,5*1,1</t>
  </si>
  <si>
    <t>63151442v</t>
  </si>
  <si>
    <t>Deska z minerální plsti ISOVER T-N tl. 30 mm</t>
  </si>
  <si>
    <t>162,5*2*1,05</t>
  </si>
  <si>
    <t>998713101R00</t>
  </si>
  <si>
    <t xml:space="preserve">Přesun hmot pro izolace tepelné, výšky do 6 m </t>
  </si>
  <si>
    <t>721</t>
  </si>
  <si>
    <t>Vnitřní kanalizace</t>
  </si>
  <si>
    <t>721100013RA0</t>
  </si>
  <si>
    <t xml:space="preserve">Kanalizace dešťová, PVC, D 160 mm, zemní práce </t>
  </si>
  <si>
    <t>721100013RAB</t>
  </si>
  <si>
    <t>Kanalizace vnitřní, PVC, D 160 mm, zemní práce rýha 40 x 50 cm</t>
  </si>
  <si>
    <t>722</t>
  </si>
  <si>
    <t>Vnitřní vodovod</t>
  </si>
  <si>
    <t>722200004RAV</t>
  </si>
  <si>
    <t>Vodovod, potrubí polyetylenové D 40x4,3mm, ochrana přípojné</t>
  </si>
  <si>
    <t>762</t>
  </si>
  <si>
    <t>Konstrukce tesařské</t>
  </si>
  <si>
    <t>762341620RT3</t>
  </si>
  <si>
    <t>Bednění okapových říms z palubek pero-drážka včetně dodávky řeziva, palubky SM tl. 24 mm</t>
  </si>
  <si>
    <t>(0,7+0,18+0,6+0,18)*15,72</t>
  </si>
  <si>
    <t>762342203T00</t>
  </si>
  <si>
    <t>Montáž laťování střech včetně dodávky latí 4x6cm</t>
  </si>
  <si>
    <t>223,224</t>
  </si>
  <si>
    <t>762395000R00</t>
  </si>
  <si>
    <t xml:space="preserve">Spojovací a ochranné prostředky pro střechy </t>
  </si>
  <si>
    <t>762822110T00</t>
  </si>
  <si>
    <t>Montáž podhledového dřevěného roštu z latí do 6x6 přichycení na dřevěné trámy - materiál uveden zvl.</t>
  </si>
  <si>
    <t>14,4*18</t>
  </si>
  <si>
    <t>762911121</t>
  </si>
  <si>
    <t xml:space="preserve">Impregnace řeziva Bochemit QB </t>
  </si>
  <si>
    <t>763612232T00</t>
  </si>
  <si>
    <t>Obložení stěn z desek OSB 3 22mm,P+D,šroubované na dřevěný rošt 60x80mm, 625mm</t>
  </si>
  <si>
    <t>88,35</t>
  </si>
  <si>
    <t>763613231T00</t>
  </si>
  <si>
    <t>Záklop stropů z desek OSB 3  25mm, na sraz,šroub. včetně materiálu</t>
  </si>
  <si>
    <t>763732112R00</t>
  </si>
  <si>
    <t xml:space="preserve">Montáž střech z vazníků příhradových dl. do 18 m </t>
  </si>
  <si>
    <t>14,05*16</t>
  </si>
  <si>
    <t>76579931KT00</t>
  </si>
  <si>
    <t>Montáž fólie na bednění přibitím, přelepení spojů fólie Guttafol DO 135 Reflex</t>
  </si>
  <si>
    <t>765901311R00</t>
  </si>
  <si>
    <t>Páska těsnicí pod kontralatě š. 5 cm Guttaband</t>
  </si>
  <si>
    <t>60515810</t>
  </si>
  <si>
    <t>Hranol konstrukční masivní KVH 60x60 mm l=5m smrk</t>
  </si>
  <si>
    <t>(14,4*18*1,2)*0,06*0,06</t>
  </si>
  <si>
    <t>6120146K</t>
  </si>
  <si>
    <t>Vazník příhradový pro pultové střechy spád do 8°</t>
  </si>
  <si>
    <t>12,5*16</t>
  </si>
  <si>
    <t>998762102R00</t>
  </si>
  <si>
    <t xml:space="preserve">Přesun hmot pro tesařské konstrukce, výšky do 12 m </t>
  </si>
  <si>
    <t>7631</t>
  </si>
  <si>
    <t>Konstrukce sádrokartonové</t>
  </si>
  <si>
    <t>342264517RS1</t>
  </si>
  <si>
    <t>Revizní dvířka Promat do SDK podhledu, 700x700 mm typ SP, požární odolnost EW 30</t>
  </si>
  <si>
    <t>342265132VR2</t>
  </si>
  <si>
    <t>Úprava podkroví sádrokarton. na ocel. rošt vodor. des protipož tl. 15 mm, izol. 60mm, bez parotěsu</t>
  </si>
  <si>
    <t>171,4</t>
  </si>
  <si>
    <t>342265991R00</t>
  </si>
  <si>
    <t xml:space="preserve">Příplatek k úpravě podkroví za tloušťku desek 15mm </t>
  </si>
  <si>
    <t>713111221RP6</t>
  </si>
  <si>
    <t>Montáž parozábrany, zavěšené podhl., přelep. spojů Nicobar ALU 170 SE 170 g/m2</t>
  </si>
  <si>
    <t>197,064</t>
  </si>
  <si>
    <t>713111261RK2</t>
  </si>
  <si>
    <t>Utěsnění prostupu parozábranou pevnou páskou včetně pásky JUTAFOL SP AL</t>
  </si>
  <si>
    <t>713111275RS2</t>
  </si>
  <si>
    <t>Utěsnění styku parozábr. s jinou konstrukcí tmelem včetně lepidla DELTA-TIXX</t>
  </si>
  <si>
    <t>763164611U00</t>
  </si>
  <si>
    <t>Obklad stoupaček SDK deska RB 12,5 obklad tvaru U na ocelovou konstrukci</t>
  </si>
  <si>
    <t>2,685*8</t>
  </si>
  <si>
    <t>767585115R00</t>
  </si>
  <si>
    <t xml:space="preserve">Montáž doplňků podhledů - úprava kazet </t>
  </si>
  <si>
    <t>182,08</t>
  </si>
  <si>
    <t>767585116R00</t>
  </si>
  <si>
    <t xml:space="preserve">Montáž doplňků podhledů - zhotovení rohu </t>
  </si>
  <si>
    <t>7675862K2T00</t>
  </si>
  <si>
    <t>Podhled kazet. min. do vlhého prostředí syst. T24A rošt syst. T24A uveden zvlášť</t>
  </si>
  <si>
    <t>29,9</t>
  </si>
  <si>
    <t>7675862K3T00</t>
  </si>
  <si>
    <t>Podhled kazet. min. syst. T24A do norm. prostředí rošt T24A uveden zvlášť</t>
  </si>
  <si>
    <t>84,8</t>
  </si>
  <si>
    <t>998763101R00</t>
  </si>
  <si>
    <t xml:space="preserve">Přesun hmot, výšky do 12 m </t>
  </si>
  <si>
    <t>764</t>
  </si>
  <si>
    <t>Konstrukce klempířské</t>
  </si>
  <si>
    <t>764252405T00</t>
  </si>
  <si>
    <t>Žlaby podokapní půlkruhové, rš 400 mm montáž - materiál uveden zvlášť</t>
  </si>
  <si>
    <t>764252492VD</t>
  </si>
  <si>
    <t>Montáž háků žlabových půlkruhových pouze práce</t>
  </si>
  <si>
    <t>764252635T00</t>
  </si>
  <si>
    <t>Čelo žlabu půlkulatého rš.400 mm práce</t>
  </si>
  <si>
    <t>764259617T00</t>
  </si>
  <si>
    <t>Kotlík žlabu závěsný půlkulatý,400/100 mm montáž</t>
  </si>
  <si>
    <t>764410491R00</t>
  </si>
  <si>
    <t xml:space="preserve">Montáž oplechování parapetů Al </t>
  </si>
  <si>
    <t>764410492R00</t>
  </si>
  <si>
    <t xml:space="preserve">Montáž oplechování rohů parapetů Al </t>
  </si>
  <si>
    <t>23*2</t>
  </si>
  <si>
    <t>764454293T00</t>
  </si>
  <si>
    <t xml:space="preserve">Montáž kolena svodu okapu kruhového </t>
  </si>
  <si>
    <t>764551604T00</t>
  </si>
  <si>
    <t>Svod okapový kruhový, D 100 mm montáž včetně objímek</t>
  </si>
  <si>
    <t>764761222V</t>
  </si>
  <si>
    <t xml:space="preserve">Spojka žlabu TiZn  330mm </t>
  </si>
  <si>
    <t>28341172.A</t>
  </si>
  <si>
    <t>Roura svodová okapová l=4,0 m, d100 StabiCor P plastová - spodní část svodu</t>
  </si>
  <si>
    <t>55162518.A</t>
  </si>
  <si>
    <t>HL660/2 lapač střešních splavenin DN 100</t>
  </si>
  <si>
    <t>55342090</t>
  </si>
  <si>
    <t>Parapet vnější hliníkový Antracit š 240 mm řezaný</t>
  </si>
  <si>
    <t>553442012K</t>
  </si>
  <si>
    <t>Žlab podokapní půlkulatý lakovaný rš 400 mm</t>
  </si>
  <si>
    <t>5534420612K</t>
  </si>
  <si>
    <t>Čelo žlabu půlkulatého lakovaného rš 400</t>
  </si>
  <si>
    <t>553442250</t>
  </si>
  <si>
    <t>Ochrana před listím</t>
  </si>
  <si>
    <t>553442342K</t>
  </si>
  <si>
    <t>Hák lakovaný půlkul. žlabu rš 400 mm</t>
  </si>
  <si>
    <t>5534424132K</t>
  </si>
  <si>
    <t>Spojka  žlabu půlkulatého lakovaného rš 400 mm</t>
  </si>
  <si>
    <t>5534425321K</t>
  </si>
  <si>
    <t>Kotlík závěsný lak půlkulatý tvar G svislý 400/100</t>
  </si>
  <si>
    <t>5534425752K</t>
  </si>
  <si>
    <t>Koleno kruhové 72° s hrdlem lakované 100</t>
  </si>
  <si>
    <t>5534426026K</t>
  </si>
  <si>
    <t>Svod kruhový vysokofr. svařovaný lakovaný 100/4 m</t>
  </si>
  <si>
    <t>998764101R00</t>
  </si>
  <si>
    <t xml:space="preserve">Přesun hmot pro klempířské konstr., výšky do 6 m </t>
  </si>
  <si>
    <t>766</t>
  </si>
  <si>
    <t>Konstrukce truhlářské</t>
  </si>
  <si>
    <t>766151003T00</t>
  </si>
  <si>
    <t>WC zástěny ALU32 výška 2m, celková délka 8,15m Egger bílá/šedá - dodávka + montáž na 2 WC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</si>
  <si>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</si>
  <si>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</si>
  <si>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</si>
  <si>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</si>
  <si>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766661122T00</t>
  </si>
  <si>
    <t xml:space="preserve">Montáž hliníkových vstupních dveří </t>
  </si>
  <si>
    <t>766661413R00</t>
  </si>
  <si>
    <t>Montáž dveří protipožár.1křídlých včetně kování EI</t>
  </si>
  <si>
    <t>766670021R00</t>
  </si>
  <si>
    <t xml:space="preserve">Montáž kliky a štítku </t>
  </si>
  <si>
    <t>766825121TV1</t>
  </si>
  <si>
    <t>Dodávka a montáž skříňe policové, hloubky 60cm výška 170cm, otvíravé dveře - 2NP</t>
  </si>
  <si>
    <t>766825121TV2</t>
  </si>
  <si>
    <t>Dodávka a montáž skříňe šatní, hloubky 60cm výška 2040cm, otvíravé dveře - místn. 105</t>
  </si>
  <si>
    <t>766825121TV3</t>
  </si>
  <si>
    <t>Dodávka a montáž skříňe šatní, hloubky 60cm výška 2040cm, otvíravé dveře - místn. 110</t>
  </si>
  <si>
    <t>766827200RV1</t>
  </si>
  <si>
    <t xml:space="preserve">Osazení plechových šatních skříní </t>
  </si>
  <si>
    <t>767649191R00</t>
  </si>
  <si>
    <t xml:space="preserve">Montáž doplňků dveří, samozavírače hydraulického </t>
  </si>
  <si>
    <t>766810010RAE</t>
  </si>
  <si>
    <t>Kuchyňské linky dodávka a montáž včetně spotřebičů</t>
  </si>
  <si>
    <t>54914594BV1</t>
  </si>
  <si>
    <t>Bezpečnostní vložka M-L 30/40</t>
  </si>
  <si>
    <t>54914620VIS01</t>
  </si>
  <si>
    <t>Klika VISION H 1892 R kov - zámek DZ</t>
  </si>
  <si>
    <t>54914620VIS02</t>
  </si>
  <si>
    <t>Klika VISION H 1892 R kov - zámek FAB</t>
  </si>
  <si>
    <t>54914620VIS03</t>
  </si>
  <si>
    <t>Klika VISION H 1892  M4/E - zámek FAB</t>
  </si>
  <si>
    <t>54917045GZ1</t>
  </si>
  <si>
    <t>Samozavírač GEZE TS2000V bez aretace</t>
  </si>
  <si>
    <t>55711104S</t>
  </si>
  <si>
    <t>Skříň šatní kovová s lavičkou SAL 32A do místn. 109,110</t>
  </si>
  <si>
    <t>59244033JKI</t>
  </si>
  <si>
    <t>Větrací mřížka do dveří</t>
  </si>
  <si>
    <t>61143262AL1</t>
  </si>
  <si>
    <t>Dveře Al vchod. OKNOSTYL, ALUPROF MB 70 HI U=0,5 matné, Antracit oboustr. 1,2x2,25</t>
  </si>
  <si>
    <t>61143262AL3</t>
  </si>
  <si>
    <t>Dveře Al vchod. OKNOSTYL, ALUPROF MB 70 HI U=0,5, Antracit oboustr., 1x2,49m</t>
  </si>
  <si>
    <t>61143262AL4</t>
  </si>
  <si>
    <t>Dveře Al vchod. OKNOSTYL, ALUPROF MB 70 HI U=0,5, Antracit oboustr., 1,1x2,49</t>
  </si>
  <si>
    <t>61143262V2</t>
  </si>
  <si>
    <t>Dveře 2 - Al vchod. OKNOSTYL, ALUPROF MB 70 HI U=0,5, Antracit oboustr. 1,2x2,25m</t>
  </si>
  <si>
    <t>61164230JKI01</t>
  </si>
  <si>
    <t>Dveře vnitřní profil. plné JKI - STD1 197/80, lak zám. DZ, dveře DV1</t>
  </si>
  <si>
    <t>61164230JKI02</t>
  </si>
  <si>
    <t>Dveře vnitřní profil. plné JKI - STD1 197/80, lak zámek DZ, voděodolné, dveře DV2</t>
  </si>
  <si>
    <t>61164230JKI03</t>
  </si>
  <si>
    <t>Dveře vnitřní profil. plné JKI - STD1 197/80, lak zámek FAB, dveře DV3</t>
  </si>
  <si>
    <t>61164230JKI04</t>
  </si>
  <si>
    <t>Dveře vnitřní profil. plné JKI - STD1 197/80, lak zám. FAB, voděodolné, dveře DV4</t>
  </si>
  <si>
    <t>61164230JKI05</t>
  </si>
  <si>
    <t>Dveře vnitřní profil. sklo JKI-LINIE 5SC 197/90 lak, zám. FAB, dveře DV5</t>
  </si>
  <si>
    <t>61164230JKI06</t>
  </si>
  <si>
    <t>Dveře vnitřní profil. sklo JKI-LINIE 5SC 197/70 lak, zám. DZ, voděodolné, dveře DV6</t>
  </si>
  <si>
    <t>61164230JKI07</t>
  </si>
  <si>
    <t>Dveře vnitřní profil. sklo JKI-LINIE 5SC 197/80 lak, zám. FAB, dveře DV7</t>
  </si>
  <si>
    <t>61164230JKI08</t>
  </si>
  <si>
    <t>Dveře vnitřní profil. plné JKI-STD1 EI30 DP3-C 197/80, zám. FAB, dveře DV8</t>
  </si>
  <si>
    <t>998766101R00</t>
  </si>
  <si>
    <t xml:space="preserve">Přesun hmot pro truhlářské konstr., výšky do 6 m </t>
  </si>
  <si>
    <t>767</t>
  </si>
  <si>
    <t>Konstrukce zámečnické</t>
  </si>
  <si>
    <t>766624063T00</t>
  </si>
  <si>
    <t>Venkovní žaluzie - montáž do připravených kastlíků centální a lokální ovládání</t>
  </si>
  <si>
    <t>767221230T00</t>
  </si>
  <si>
    <t>Montáž zábradlí schodišťového kotveného zhora do 25kg/m</t>
  </si>
  <si>
    <t>VNITŘNÍ :13,8</t>
  </si>
  <si>
    <t>VENKOVNÍ:3*3</t>
  </si>
  <si>
    <t>767427444T00</t>
  </si>
  <si>
    <t xml:space="preserve">Ytong - systémový žaluziový kastlík z Purenitu 1m </t>
  </si>
  <si>
    <t>7674274K2T00</t>
  </si>
  <si>
    <t xml:space="preserve">Ytong - systém. žaluziový kastlík z Purenitu 1,5 m </t>
  </si>
  <si>
    <t>7674274K3T00</t>
  </si>
  <si>
    <t xml:space="preserve">Ytong - systém. žaluziový kastlík z Purenitu 2 m </t>
  </si>
  <si>
    <t>767586101T00</t>
  </si>
  <si>
    <t xml:space="preserve">Nosný rošt kazetového podhledu T24A </t>
  </si>
  <si>
    <t>114,7</t>
  </si>
  <si>
    <t>767721110T00</t>
  </si>
  <si>
    <t xml:space="preserve">Montáž ocelových konstrukcí stříšek do šířky 1m </t>
  </si>
  <si>
    <t>(15,1*2+14,4)*0,8</t>
  </si>
  <si>
    <t>767995104RV1</t>
  </si>
  <si>
    <t>Výroba a montáž kovových atypických konstr. včetně povrchové úpravy - výroba stříšky</t>
  </si>
  <si>
    <t>272*4,323</t>
  </si>
  <si>
    <t>14587155V</t>
  </si>
  <si>
    <t>Profil čtvercový uzavřený 11 343.0  40x4 mm</t>
  </si>
  <si>
    <t>REZERVA 20%:272*1,2</t>
  </si>
  <si>
    <t>31171790H</t>
  </si>
  <si>
    <t>Chemická kotevní malta Hilti HIT RE 500 V3 - 500ml na kotvení stříšky</t>
  </si>
  <si>
    <t>553465547K2</t>
  </si>
  <si>
    <t>Venk. žaluzie typ "C 80 Vental" - Proklima, motor ovládání centrál a lokál - motor střed, dodávka</t>
  </si>
  <si>
    <t>55395100.V</t>
  </si>
  <si>
    <t>Zábradlí nerezové, kulaté sloupky vodorovná prutová výplň</t>
  </si>
  <si>
    <t>55395100.V2</t>
  </si>
  <si>
    <t>Zábradlí nerezové, kulaté sloupky svislá prutová výplń - vnější zábradlí</t>
  </si>
  <si>
    <t>63444177.F</t>
  </si>
  <si>
    <t>Kotevní šroub Fischer RG M16x500 na kotvení stříšky</t>
  </si>
  <si>
    <t>67350010T</t>
  </si>
  <si>
    <t>Tyč polyamidová pr. 100mm, délka 1000mm na montážní distanční podl. do zateplení - stříška</t>
  </si>
  <si>
    <t>769</t>
  </si>
  <si>
    <t>Otvorové prvky z plastu</t>
  </si>
  <si>
    <t>311998114T00</t>
  </si>
  <si>
    <t>Izolace - přerušení tep. mostu pod oknem (dveřmi) montáž izol profilu</t>
  </si>
  <si>
    <t>DVEŘE :1*2+1,1+1,2*2</t>
  </si>
  <si>
    <t>OKNA:31,9</t>
  </si>
  <si>
    <t>61143036OS13</t>
  </si>
  <si>
    <t>Montáž všech plastových oken bez montáže parozábran</t>
  </si>
  <si>
    <t>61143036OS14</t>
  </si>
  <si>
    <t xml:space="preserve">Montáž SWS systému paroz. na okna venkovní/vnitřní </t>
  </si>
  <si>
    <t>769000001R00</t>
  </si>
  <si>
    <t xml:space="preserve">Montáž plastových dveří </t>
  </si>
  <si>
    <t>76667003BTA0</t>
  </si>
  <si>
    <t>Dveře  vchodové plastové trojsklo U=0,5 - 1,9x2,5m - ODHADOVANÁ CENA</t>
  </si>
  <si>
    <t>283769744K</t>
  </si>
  <si>
    <t>Deska iz. Purenit 550 MD 1200 x 30 x tl.70mm, plný izolační deska pod okna</t>
  </si>
  <si>
    <t>POD OKNA VÝŠKA 30MM ŠÍŘKA 70MM:31,9/1,2</t>
  </si>
  <si>
    <t>30</t>
  </si>
  <si>
    <t>283769765K</t>
  </si>
  <si>
    <t>Purenit 550 MD 1200 x 250 x tl.80mm, plný</t>
  </si>
  <si>
    <t>61143036OST1</t>
  </si>
  <si>
    <t>Okno plast, trojsklo Ug=0,6, 6 komor.rám, Winkhaus barva bílá/antracit, 1800x2250 fix</t>
  </si>
  <si>
    <t>61143036OST10</t>
  </si>
  <si>
    <t>Okno plast, trojsklo Ug=0,6, 6 komor.rám, Winkhaus barva bílá/antracit, 1200x1250 otv/vent</t>
  </si>
  <si>
    <t>61143036OST11</t>
  </si>
  <si>
    <t>Okno plast, trojsklo Ug=0,6, 6 komor.rám, Winkhaus barva bílá/antracit, 900x1250 otv/vent</t>
  </si>
  <si>
    <t>61143036OST12</t>
  </si>
  <si>
    <t>Okno plast, trojsklo Ug=0,6, 6 komor.rám, Winkhaus barva bílá/antracit, 1200x2250 fix</t>
  </si>
  <si>
    <t>61143036OST2</t>
  </si>
  <si>
    <t>Okno plast, trojsklo Ug=0,6, 6 komor.rám, Winkhaus barva bílá/antracit, 1000x2250 fix</t>
  </si>
  <si>
    <t>61143036OST3</t>
  </si>
  <si>
    <t>Okno plast, trojsklo Ug=0,6, 6 komor.rám, Winkhaus barva bílá/antracit, 1000x2250 otv/vent</t>
  </si>
  <si>
    <t>61143036OST4</t>
  </si>
  <si>
    <t>Okno plast, trojsklo Ug=0,6, 6 komor.rám, Winkhaus barva bílá/antracit, 1250x2250 fix</t>
  </si>
  <si>
    <t>61143036OST5</t>
  </si>
  <si>
    <t>Okno plast, trojsklo Ug=0,6, 6 komor.rám, Winkhaus barva bílá/antracit, 900x2250</t>
  </si>
  <si>
    <t>61143036OST6</t>
  </si>
  <si>
    <t>61143036OST7</t>
  </si>
  <si>
    <t>Okno plast, trojsklo Ug=0,6, 6 komor.rám, Winkhaus barva bílá/antracit, 1200x600 otv.</t>
  </si>
  <si>
    <t>61143036OST8</t>
  </si>
  <si>
    <t>Okno plast, trojsklo Ug=0,6, 6 komor.rám, Winkhaus barva bílá/antracit, 1800x1500, dvojité otv/vent</t>
  </si>
  <si>
    <t>61143036OST9</t>
  </si>
  <si>
    <t>Okno plast, trojsklo Ug=0,6, 6 komor.rám, Winkhaus barva bílá/antracit, 1200x1500 otv/vent</t>
  </si>
  <si>
    <t>61143036ZST1</t>
  </si>
  <si>
    <t>Žaluzie EURO Style Opal: barva:1 1200x600</t>
  </si>
  <si>
    <t>61143036ZST2</t>
  </si>
  <si>
    <t>Žaluzie EURO Style Opal: barva:1 1800x1500</t>
  </si>
  <si>
    <t>61143036ZST3</t>
  </si>
  <si>
    <t>Žaluzie EURO Style Opal: barva:1 1200x1500</t>
  </si>
  <si>
    <t>61143036ZST4</t>
  </si>
  <si>
    <t>Žaluzie EURO Style Opal: barva:1 1200x1250</t>
  </si>
  <si>
    <t>61143036ZST5</t>
  </si>
  <si>
    <t>Žaluzie EURO Style Opal: barva:1 900x1250</t>
  </si>
  <si>
    <t>771</t>
  </si>
  <si>
    <t>Podlahy z dlaždic a obklady</t>
  </si>
  <si>
    <t>771101115R00</t>
  </si>
  <si>
    <t>Vyrovnání podkladů samonivel. hmotou tl. do 10 mm pouze práce - materiál uveden zvlášť</t>
  </si>
  <si>
    <t>162,5</t>
  </si>
  <si>
    <t>771101210VC</t>
  </si>
  <si>
    <t>Penetrace podkladu pod dlažby penetrační nátěr CODEX FG 340</t>
  </si>
  <si>
    <t>99,7+57,8</t>
  </si>
  <si>
    <t>771275106T00</t>
  </si>
  <si>
    <t>Obklad keram.schod.stupňů hladkých do tmele Tmel Codex Power CX3, sp. Cod. Brillant Color Flex</t>
  </si>
  <si>
    <t>18*0,172*1,3+16*0,285*1,3+1,2*2,6</t>
  </si>
  <si>
    <t>771277808VK</t>
  </si>
  <si>
    <t xml:space="preserve">Hrana stupně profil TREP - S výšky 10 mm </t>
  </si>
  <si>
    <t>1,3*18</t>
  </si>
  <si>
    <t>771445034VCX</t>
  </si>
  <si>
    <t>Obklad soklíků hutných,schod.stupň.,tmel, v.100 mm Codex Power CX3 + Codex Brillant Color Flex Xtra</t>
  </si>
  <si>
    <t>18*0,172+16*0,285+1,2*2+2,6</t>
  </si>
  <si>
    <t>771475014VCX</t>
  </si>
  <si>
    <t>Obklad soklíků keram.rovných, tmel,výška 10 cm Codex Powe CX3 + Codex Color Brillant Flex Xtra</t>
  </si>
  <si>
    <t>119,1</t>
  </si>
  <si>
    <t>771479001VR</t>
  </si>
  <si>
    <t>Řezání dlaždic keramických pro soklíky pouze práce</t>
  </si>
  <si>
    <t>771575113T00</t>
  </si>
  <si>
    <t>Montáž podlah keram.,hladké, tmel, 60x60 cm Codex Power CX3 + Codex Color Brillant Flex Xtra</t>
  </si>
  <si>
    <t>ODEČTENY ČISTÍCÍ ZÓNY:-6,545</t>
  </si>
  <si>
    <t>771577133RS3</t>
  </si>
  <si>
    <t>Lišta nerezová přechodová, stejná výška dlaždic profil UIS, pro tloušťku dlaždic 12,5 mm</t>
  </si>
  <si>
    <t>771578011R00</t>
  </si>
  <si>
    <t xml:space="preserve">Spára podlaha - stěna, silikonem </t>
  </si>
  <si>
    <t>194,8</t>
  </si>
  <si>
    <t>771661111RV1</t>
  </si>
  <si>
    <t xml:space="preserve">Vyčištění spáry před silikonováním - líh </t>
  </si>
  <si>
    <t>771971318VD</t>
  </si>
  <si>
    <t>Vytvoření prostoru pro čistící zónu v dlažbě olištováním a vyrovnáním podkladu</t>
  </si>
  <si>
    <t>1,45*1,7+1,2*1,7*2</t>
  </si>
  <si>
    <t>776290100U00</t>
  </si>
  <si>
    <t xml:space="preserve">Vysátí podkladu podlaha </t>
  </si>
  <si>
    <t>58581720U</t>
  </si>
  <si>
    <t>UZIN NC 110 samonivelační podlahová hmota</t>
  </si>
  <si>
    <t>162,5*1,5*4</t>
  </si>
  <si>
    <t>597642030</t>
  </si>
  <si>
    <t>Dlažba Taurus Granit matná 300x300x9 mm Sahara 62 - TAA35062</t>
  </si>
  <si>
    <t>101,102,103,104,105,107,109,110,112,115 - REZERVA15% - ODEČTENY ČISTÍCÍ ZÓNY:(11,9+12,6+4,1+9,5+9,1+8,9+22,5+22,2+4,2+4,2-6,545)*1,15</t>
  </si>
  <si>
    <t>SCHODIŠTĚ - REZERVA 35%:(14*0,172*1,3+12*0,285*1,3+1,2*2,6)*1,35</t>
  </si>
  <si>
    <t>597642031</t>
  </si>
  <si>
    <t>Dlažba Taurus Granit 300x300x9 mm Rio Negro 69 - TAA 35069 - 4 schody</t>
  </si>
  <si>
    <t>SCHODIŠTĚ 4 SCHODY:(4*0,172*1,3+4*0,285*1,3)*1,35</t>
  </si>
  <si>
    <t>59764250R</t>
  </si>
  <si>
    <t>Dlažba Rako Betonico DAKSE 792 WC + sprchy</t>
  </si>
  <si>
    <t>106,108,111,113,114,116 - REZERVA 15%:(3,3+4,7+7,4+10,5+10,5+11,9)*1,15</t>
  </si>
  <si>
    <t>998771201R00</t>
  </si>
  <si>
    <t xml:space="preserve">Přesun hmot pro podlahy z dlaždic, výšky do 6 m </t>
  </si>
  <si>
    <t>776</t>
  </si>
  <si>
    <t>Podlahy povlakové</t>
  </si>
  <si>
    <t>632441491VK</t>
  </si>
  <si>
    <t>Broušení anhydritových potěrů 2NP</t>
  </si>
  <si>
    <t>776101121R00</t>
  </si>
  <si>
    <t>Provedení penetrace podkladu včetně dodávky</t>
  </si>
  <si>
    <t>776290020U00</t>
  </si>
  <si>
    <t xml:space="preserve">Mtž kovová hrana schody stupeň </t>
  </si>
  <si>
    <t>776431100VK</t>
  </si>
  <si>
    <t xml:space="preserve">Lepení podlahových soklíků k vinylovým podlahám </t>
  </si>
  <si>
    <t>60,7</t>
  </si>
  <si>
    <t>776521200VK</t>
  </si>
  <si>
    <t>Lepení povlak.podlah, dílce PVC a vinyl, Chemopren pouze položení - PVC ve specifikaci</t>
  </si>
  <si>
    <t>PLOCHA PODLAHY 2NP + PODESTA SCHODIŠTĚ:162,5+2,5*1,2</t>
  </si>
  <si>
    <t>776971318VK</t>
  </si>
  <si>
    <t>Rohož textilní Shatwell tl. 18 mm rozměr čistící zóny 1200x1700</t>
  </si>
  <si>
    <t>776974101T00</t>
  </si>
  <si>
    <t>Škrabák GAPA 60x40 cm pozinkovaný s rámem, oko 30x10</t>
  </si>
  <si>
    <t>776975101T00</t>
  </si>
  <si>
    <t>Odvodněný box Cleanbox 60x40 cm s ocel.škrabákem TOPWELL standard</t>
  </si>
  <si>
    <t>776981124R00</t>
  </si>
  <si>
    <t xml:space="preserve">Lišta nerezová podlahová krycí </t>
  </si>
  <si>
    <t>KOLEM SCHODIŠTĚ:3,4*2+2,5</t>
  </si>
  <si>
    <t>777531025R00</t>
  </si>
  <si>
    <t xml:space="preserve">Vyrovnání podlah, samonivel. hmota Rovinal tl.5 mm </t>
  </si>
  <si>
    <t>776520010RAI</t>
  </si>
  <si>
    <t>Podlaha povlaková z PVC pásů pouze položení, podlahovina ve specifikaci</t>
  </si>
  <si>
    <t>28412235V</t>
  </si>
  <si>
    <t>Podlahovina WOOD&amp;STONE - DUB BERGEN DA103 bal. 2,779m2</t>
  </si>
  <si>
    <t>162,5*1,1</t>
  </si>
  <si>
    <t>998776101R00</t>
  </si>
  <si>
    <t xml:space="preserve">Přesun hmot pro podlahy povlakové, výšky do 6 m </t>
  </si>
  <si>
    <t>781</t>
  </si>
  <si>
    <t>Obklady keramické</t>
  </si>
  <si>
    <t>781101210VCX</t>
  </si>
  <si>
    <t>Penetrace podkladu pod obklady Codex FG 340 (Schutzgrund)</t>
  </si>
  <si>
    <t>184,985</t>
  </si>
  <si>
    <t>781111115RV1</t>
  </si>
  <si>
    <t xml:space="preserve">Otvor v obkladačce prům.do 30 mm </t>
  </si>
  <si>
    <t>781111116RV0</t>
  </si>
  <si>
    <t xml:space="preserve">Otvor v obkladačce prům.do 90 mm </t>
  </si>
  <si>
    <t>781111116RV2</t>
  </si>
  <si>
    <t xml:space="preserve">Otvor v obkladačce prům. nad 90 mm </t>
  </si>
  <si>
    <t>781415015T00</t>
  </si>
  <si>
    <t>Montáž obkladů keram. stěn 30x60cm Codex Power CX3 + Codex Color Brillant Flex Xtra</t>
  </si>
  <si>
    <t>781491001RT1</t>
  </si>
  <si>
    <t>Montáž ukončovacích lišt k obkladům pouze práce</t>
  </si>
  <si>
    <t>44,94</t>
  </si>
  <si>
    <t>59760112.K</t>
  </si>
  <si>
    <t>Lišta rohová nerez kartáč. na obklad vnitřní 10 mm l=2,5</t>
  </si>
  <si>
    <t>44,94*1,3</t>
  </si>
  <si>
    <t>59764250R2</t>
  </si>
  <si>
    <t>Dlažba Rako Betonico DAKSE 793 obklady wc a sprchy</t>
  </si>
  <si>
    <t>REZERVA 10%:184,985*1,1</t>
  </si>
  <si>
    <t>59764250R3</t>
  </si>
  <si>
    <t>Rako Mozaika DAKSE 112792 odhad - 10% z celkové plochy</t>
  </si>
  <si>
    <t>184,985*0,1</t>
  </si>
  <si>
    <t>998781101R00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</si>
  <si>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</si>
  <si>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</si>
  <si>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</si>
  <si>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</si>
  <si>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Primalex 1x </t>
  </si>
  <si>
    <t>707,2536</t>
  </si>
  <si>
    <t>784195212R00</t>
  </si>
  <si>
    <t xml:space="preserve">Malba tekutá Primalex Plus, bílá, 2 x </t>
  </si>
  <si>
    <t>784991001UVK</t>
  </si>
  <si>
    <t xml:space="preserve">Zakrytí podlah fólie+páska </t>
  </si>
  <si>
    <t>11,9+12,6+4,1+9,6+9,1+8,9+21,3+21,1+4,2+4,2</t>
  </si>
  <si>
    <t>784991111RVK2</t>
  </si>
  <si>
    <t>OKNA A DVEŘE 1NP - 101+102+104+105+107+109+110+112+115:1,2*2,24+(1,2*1+1,2*1,25)+(0,9*1,25)+(0,9*1,25)+(1,2*2,24)+(1,8*1,5)+(1,8*1,5)+(1*2,49)+(1*2,49)</t>
  </si>
  <si>
    <t>OKNA 2NP:33,975</t>
  </si>
  <si>
    <t>D96</t>
  </si>
  <si>
    <t>Přesuny suti a vybouraných hmot</t>
  </si>
  <si>
    <t>199000000R00</t>
  </si>
  <si>
    <t xml:space="preserve">Poplatek za skladku suti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</si>
  <si>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</si>
  <si>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</si>
  <si>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</si>
  <si>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</si>
  <si>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979087113R00</t>
  </si>
  <si>
    <t xml:space="preserve">Nakládání vybouraných hmot na dopravní prostředky </t>
  </si>
  <si>
    <t>Přesun stavebních kapacit</t>
  </si>
  <si>
    <t>Mimostaveništní doprava</t>
  </si>
  <si>
    <t>Zařízení staveniště</t>
  </si>
  <si>
    <t>Rezerva rozpočtu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</si>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</sst>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0" fillId="0" borderId="0" xfId="1" applyNumberFormat="1" applyFont="1" applyAlignment="1">
      <alignment wrapText="1"/>
    </xf>
    <xf numFmtId="4" fontId="19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19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HD1205N1A</v>
      </c>
      <c r="D2" s="5" t="str">
        <f>Rekapitulace!G2</f>
        <v>Novostavba šaten Popůvky - stavba</v>
      </c>
      <c r="E2" s="6"/>
      <c r="F2" s="7" t="s">
        <v>1</v>
      </c>
      <c r="G2" s="8" t="s">
        <v>83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12" t="s">
        <v>1038</v>
      </c>
      <c r="D8" s="212"/>
      <c r="E8" s="21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12" t="str">
        <f>Projektant</f>
        <v>Ing. Jerzy Stebel</v>
      </c>
      <c r="D9" s="212"/>
      <c r="E9" s="213"/>
      <c r="F9" s="13"/>
      <c r="G9" s="34"/>
      <c r="H9" s="35"/>
    </row>
    <row r="10" spans="1:57">
      <c r="A10" s="29" t="s">
        <v>14</v>
      </c>
      <c r="B10" s="13"/>
      <c r="C10" s="212" t="s">
        <v>1037</v>
      </c>
      <c r="D10" s="212"/>
      <c r="E10" s="212"/>
      <c r="F10" s="36"/>
      <c r="G10" s="37"/>
      <c r="H10" s="38"/>
    </row>
    <row r="11" spans="1:57" ht="13.5" customHeight="1">
      <c r="A11" s="29" t="s">
        <v>15</v>
      </c>
      <c r="B11" s="13"/>
      <c r="C11" s="212"/>
      <c r="D11" s="212"/>
      <c r="E11" s="212"/>
      <c r="F11" s="39" t="s">
        <v>16</v>
      </c>
      <c r="G11" s="40" t="s">
        <v>79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Rekapitulace!A42</f>
        <v>Přesun stavebních kapacit</v>
      </c>
      <c r="E15" s="58"/>
      <c r="F15" s="59"/>
      <c r="G15" s="56">
        <f>Rekapitulace!I42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Rekapitulace!A43</f>
        <v>Mimostaveništní doprava</v>
      </c>
      <c r="E16" s="60"/>
      <c r="F16" s="61"/>
      <c r="G16" s="56">
        <f>Rekapitulace!I43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Rekapitulace!A44</f>
        <v>Zařízení staveniště</v>
      </c>
      <c r="E17" s="60"/>
      <c r="F17" s="61"/>
      <c r="G17" s="56">
        <f>Rekapitulace!I44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Rekapitulace!A45</f>
        <v>Rezerva rozpočtu</v>
      </c>
      <c r="E18" s="60"/>
      <c r="F18" s="61"/>
      <c r="G18" s="56">
        <f>Rekapitulace!I45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>
      <c r="A38" s="96"/>
      <c r="B38" s="211"/>
      <c r="C38" s="211"/>
      <c r="D38" s="211"/>
      <c r="E38" s="211"/>
      <c r="F38" s="211"/>
      <c r="G38" s="211"/>
      <c r="H38" t="s">
        <v>5</v>
      </c>
    </row>
    <row r="39" spans="1:8">
      <c r="A39" s="96"/>
      <c r="B39" s="211"/>
      <c r="C39" s="211"/>
      <c r="D39" s="211"/>
      <c r="E39" s="211"/>
      <c r="F39" s="211"/>
      <c r="G39" s="211"/>
      <c r="H39" t="s">
        <v>5</v>
      </c>
    </row>
    <row r="40" spans="1:8">
      <c r="A40" s="96"/>
      <c r="B40" s="211"/>
      <c r="C40" s="211"/>
      <c r="D40" s="211"/>
      <c r="E40" s="211"/>
      <c r="F40" s="211"/>
      <c r="G40" s="211"/>
      <c r="H40" t="s">
        <v>5</v>
      </c>
    </row>
    <row r="41" spans="1:8">
      <c r="A41" s="96"/>
      <c r="B41" s="211"/>
      <c r="C41" s="211"/>
      <c r="D41" s="211"/>
      <c r="E41" s="211"/>
      <c r="F41" s="211"/>
      <c r="G41" s="211"/>
      <c r="H41" t="s">
        <v>5</v>
      </c>
    </row>
    <row r="42" spans="1:8">
      <c r="A42" s="96"/>
      <c r="B42" s="211"/>
      <c r="C42" s="211"/>
      <c r="D42" s="211"/>
      <c r="E42" s="211"/>
      <c r="F42" s="211"/>
      <c r="G42" s="211"/>
      <c r="H42" t="s">
        <v>5</v>
      </c>
    </row>
    <row r="43" spans="1:8">
      <c r="A43" s="96"/>
      <c r="B43" s="211"/>
      <c r="C43" s="211"/>
      <c r="D43" s="211"/>
      <c r="E43" s="211"/>
      <c r="F43" s="211"/>
      <c r="G43" s="211"/>
      <c r="H43" t="s">
        <v>5</v>
      </c>
    </row>
    <row r="44" spans="1:8">
      <c r="A44" s="96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>
      <c r="A45" s="96"/>
      <c r="B45" s="211"/>
      <c r="C45" s="211"/>
      <c r="D45" s="211"/>
      <c r="E45" s="211"/>
      <c r="F45" s="211"/>
      <c r="G45" s="211"/>
      <c r="H45" t="s">
        <v>5</v>
      </c>
    </row>
    <row r="46" spans="1:8">
      <c r="B46" s="206"/>
      <c r="C46" s="206"/>
      <c r="D46" s="206"/>
      <c r="E46" s="206"/>
      <c r="F46" s="206"/>
      <c r="G46" s="206"/>
    </row>
    <row r="47" spans="1:8">
      <c r="B47" s="206"/>
      <c r="C47" s="206"/>
      <c r="D47" s="206"/>
      <c r="E47" s="206"/>
      <c r="F47" s="206"/>
      <c r="G47" s="206"/>
    </row>
    <row r="48" spans="1:8">
      <c r="B48" s="206"/>
      <c r="C48" s="206"/>
      <c r="D48" s="206"/>
      <c r="E48" s="206"/>
      <c r="F48" s="206"/>
      <c r="G48" s="206"/>
    </row>
    <row r="49" spans="2:7">
      <c r="B49" s="206"/>
      <c r="C49" s="206"/>
      <c r="D49" s="206"/>
      <c r="E49" s="206"/>
      <c r="F49" s="206"/>
      <c r="G49" s="206"/>
    </row>
    <row r="50" spans="2:7">
      <c r="B50" s="206"/>
      <c r="C50" s="206"/>
      <c r="D50" s="206"/>
      <c r="E50" s="206"/>
      <c r="F50" s="206"/>
      <c r="G50" s="206"/>
    </row>
    <row r="51" spans="2:7">
      <c r="B51" s="206"/>
      <c r="C51" s="206"/>
      <c r="D51" s="206"/>
      <c r="E51" s="206"/>
      <c r="F51" s="206"/>
      <c r="G51" s="206"/>
    </row>
    <row r="52" spans="2:7">
      <c r="B52" s="206"/>
      <c r="C52" s="206"/>
      <c r="D52" s="206"/>
      <c r="E52" s="206"/>
      <c r="F52" s="206"/>
      <c r="G52" s="206"/>
    </row>
    <row r="53" spans="2:7">
      <c r="B53" s="206"/>
      <c r="C53" s="206"/>
      <c r="D53" s="206"/>
      <c r="E53" s="206"/>
      <c r="F53" s="206"/>
      <c r="G53" s="206"/>
    </row>
    <row r="54" spans="2:7">
      <c r="B54" s="206"/>
      <c r="C54" s="206"/>
      <c r="D54" s="206"/>
      <c r="E54" s="206"/>
      <c r="F54" s="206"/>
      <c r="G54" s="206"/>
    </row>
    <row r="55" spans="2:7">
      <c r="B55" s="206"/>
      <c r="C55" s="206"/>
      <c r="D55" s="206"/>
      <c r="E55" s="206"/>
      <c r="F55" s="206"/>
      <c r="G55" s="20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activeCell="H46" sqref="H46:I4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84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SO 01-03 Zemní práce/ Novostavba šaten/ Zpevněné plochy</v>
      </c>
      <c r="D2" s="104"/>
      <c r="E2" s="105"/>
      <c r="F2" s="104"/>
      <c r="G2" s="221" t="s">
        <v>85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Položky!BA35</f>
        <v>0</v>
      </c>
      <c r="F7" s="202">
        <f>Položky!BB35</f>
        <v>0</v>
      </c>
      <c r="G7" s="202">
        <f>Položky!BC35</f>
        <v>0</v>
      </c>
      <c r="H7" s="202">
        <f>Položky!BD35</f>
        <v>0</v>
      </c>
      <c r="I7" s="203">
        <f>Položky!BE35</f>
        <v>0</v>
      </c>
    </row>
    <row r="8" spans="1:9" s="35" customFormat="1">
      <c r="A8" s="200" t="str">
        <f>Položky!B36</f>
        <v>11</v>
      </c>
      <c r="B8" s="115" t="str">
        <f>Položky!C36</f>
        <v>Přípravné a přidružené práce</v>
      </c>
      <c r="C8" s="66"/>
      <c r="D8" s="116"/>
      <c r="E8" s="201">
        <f>Položky!BA40</f>
        <v>0</v>
      </c>
      <c r="F8" s="202">
        <f>Položky!BB40</f>
        <v>0</v>
      </c>
      <c r="G8" s="202">
        <f>Položky!BC40</f>
        <v>0</v>
      </c>
      <c r="H8" s="202">
        <f>Položky!BD40</f>
        <v>0</v>
      </c>
      <c r="I8" s="203">
        <f>Položky!BE40</f>
        <v>0</v>
      </c>
    </row>
    <row r="9" spans="1:9" s="35" customFormat="1">
      <c r="A9" s="200" t="str">
        <f>Položky!B41</f>
        <v>2</v>
      </c>
      <c r="B9" s="115" t="str">
        <f>Položky!C41</f>
        <v>Základy a zvláštní zakládání</v>
      </c>
      <c r="C9" s="66"/>
      <c r="D9" s="116"/>
      <c r="E9" s="201">
        <f>Položky!BA69</f>
        <v>0</v>
      </c>
      <c r="F9" s="202">
        <f>Položky!BB69</f>
        <v>0</v>
      </c>
      <c r="G9" s="202">
        <f>Položky!BC69</f>
        <v>0</v>
      </c>
      <c r="H9" s="202">
        <f>Položky!BD69</f>
        <v>0</v>
      </c>
      <c r="I9" s="203">
        <f>Položky!BE69</f>
        <v>0</v>
      </c>
    </row>
    <row r="10" spans="1:9" s="35" customFormat="1">
      <c r="A10" s="200" t="str">
        <f>Položky!B70</f>
        <v>3</v>
      </c>
      <c r="B10" s="115" t="str">
        <f>Položky!C70</f>
        <v>Svislé a kompletní konstrukce</v>
      </c>
      <c r="C10" s="66"/>
      <c r="D10" s="116"/>
      <c r="E10" s="201">
        <f>Položky!BA89</f>
        <v>0</v>
      </c>
      <c r="F10" s="202">
        <f>Položky!BB89</f>
        <v>0</v>
      </c>
      <c r="G10" s="202">
        <f>Položky!BC89</f>
        <v>0</v>
      </c>
      <c r="H10" s="202">
        <f>Položky!BD89</f>
        <v>0</v>
      </c>
      <c r="I10" s="203">
        <f>Položky!BE89</f>
        <v>0</v>
      </c>
    </row>
    <row r="11" spans="1:9" s="35" customFormat="1">
      <c r="A11" s="200" t="str">
        <f>Položky!B90</f>
        <v>4</v>
      </c>
      <c r="B11" s="115" t="str">
        <f>Položky!C90</f>
        <v>Vodorovné konstrukce</v>
      </c>
      <c r="C11" s="66"/>
      <c r="D11" s="116"/>
      <c r="E11" s="201">
        <f>Položky!BA139</f>
        <v>0</v>
      </c>
      <c r="F11" s="202">
        <f>Položky!BB139</f>
        <v>0</v>
      </c>
      <c r="G11" s="202">
        <f>Položky!BC139</f>
        <v>0</v>
      </c>
      <c r="H11" s="202">
        <f>Položky!BD139</f>
        <v>0</v>
      </c>
      <c r="I11" s="203">
        <f>Položky!BE139</f>
        <v>0</v>
      </c>
    </row>
    <row r="12" spans="1:9" s="35" customFormat="1">
      <c r="A12" s="200" t="str">
        <f>Položky!B140</f>
        <v>5</v>
      </c>
      <c r="B12" s="115" t="str">
        <f>Položky!C140</f>
        <v>Komunikace</v>
      </c>
      <c r="C12" s="66"/>
      <c r="D12" s="116"/>
      <c r="E12" s="201">
        <f>Položky!BA156</f>
        <v>0</v>
      </c>
      <c r="F12" s="202">
        <f>Položky!BB156</f>
        <v>0</v>
      </c>
      <c r="G12" s="202">
        <f>Položky!BC156</f>
        <v>0</v>
      </c>
      <c r="H12" s="202">
        <f>Položky!BD156</f>
        <v>0</v>
      </c>
      <c r="I12" s="203">
        <f>Položky!BE156</f>
        <v>0</v>
      </c>
    </row>
    <row r="13" spans="1:9" s="35" customFormat="1">
      <c r="A13" s="200" t="str">
        <f>Položky!B157</f>
        <v>61</v>
      </c>
      <c r="B13" s="115" t="str">
        <f>Položky!C157</f>
        <v>Upravy povrchů vnitřní</v>
      </c>
      <c r="C13" s="66"/>
      <c r="D13" s="116"/>
      <c r="E13" s="201">
        <f>Položky!BA179</f>
        <v>0</v>
      </c>
      <c r="F13" s="202">
        <f>Položky!BB179</f>
        <v>0</v>
      </c>
      <c r="G13" s="202">
        <f>Položky!BC179</f>
        <v>0</v>
      </c>
      <c r="H13" s="202">
        <f>Položky!BD179</f>
        <v>0</v>
      </c>
      <c r="I13" s="203">
        <f>Položky!BE179</f>
        <v>0</v>
      </c>
    </row>
    <row r="14" spans="1:9" s="35" customFormat="1">
      <c r="A14" s="200" t="str">
        <f>Položky!B180</f>
        <v>62B</v>
      </c>
      <c r="B14" s="115" t="str">
        <f>Položky!C180</f>
        <v>Zateplovací systém</v>
      </c>
      <c r="C14" s="66"/>
      <c r="D14" s="116"/>
      <c r="E14" s="201">
        <f>Položky!BA259</f>
        <v>0</v>
      </c>
      <c r="F14" s="202">
        <f>Položky!BB259</f>
        <v>0</v>
      </c>
      <c r="G14" s="202">
        <f>Položky!BC259</f>
        <v>0</v>
      </c>
      <c r="H14" s="202">
        <f>Položky!BD259</f>
        <v>0</v>
      </c>
      <c r="I14" s="203">
        <f>Položky!BE259</f>
        <v>0</v>
      </c>
    </row>
    <row r="15" spans="1:9" s="35" customFormat="1">
      <c r="A15" s="200" t="str">
        <f>Položky!B260</f>
        <v>63</v>
      </c>
      <c r="B15" s="115" t="str">
        <f>Položky!C260</f>
        <v>Podlahy a podlahové konstrukce</v>
      </c>
      <c r="C15" s="66"/>
      <c r="D15" s="116"/>
      <c r="E15" s="201">
        <f>Položky!BA273</f>
        <v>0</v>
      </c>
      <c r="F15" s="202">
        <f>Položky!BB273</f>
        <v>0</v>
      </c>
      <c r="G15" s="202">
        <f>Položky!BC273</f>
        <v>0</v>
      </c>
      <c r="H15" s="202">
        <f>Položky!BD273</f>
        <v>0</v>
      </c>
      <c r="I15" s="203">
        <f>Položky!BE273</f>
        <v>0</v>
      </c>
    </row>
    <row r="16" spans="1:9" s="35" customFormat="1">
      <c r="A16" s="200" t="str">
        <f>Položky!B274</f>
        <v>64</v>
      </c>
      <c r="B16" s="115" t="str">
        <f>Položky!C274</f>
        <v>Výplně otvorů</v>
      </c>
      <c r="C16" s="66"/>
      <c r="D16" s="116"/>
      <c r="E16" s="201">
        <f>Položky!BA286</f>
        <v>0</v>
      </c>
      <c r="F16" s="202">
        <f>Položky!BB286</f>
        <v>0</v>
      </c>
      <c r="G16" s="202">
        <f>Položky!BC286</f>
        <v>0</v>
      </c>
      <c r="H16" s="202">
        <f>Položky!BD286</f>
        <v>0</v>
      </c>
      <c r="I16" s="203">
        <f>Položky!BE286</f>
        <v>0</v>
      </c>
    </row>
    <row r="17" spans="1:9" s="35" customFormat="1">
      <c r="A17" s="200" t="str">
        <f>Položky!B287</f>
        <v>8</v>
      </c>
      <c r="B17" s="115" t="str">
        <f>Položky!C287</f>
        <v>Trubní vedení</v>
      </c>
      <c r="C17" s="66"/>
      <c r="D17" s="116"/>
      <c r="E17" s="201">
        <f>Položky!BA292</f>
        <v>0</v>
      </c>
      <c r="F17" s="202">
        <f>Položky!BB292</f>
        <v>0</v>
      </c>
      <c r="G17" s="202">
        <f>Položky!BC292</f>
        <v>0</v>
      </c>
      <c r="H17" s="202">
        <f>Položky!BD292</f>
        <v>0</v>
      </c>
      <c r="I17" s="203">
        <f>Položky!BE292</f>
        <v>0</v>
      </c>
    </row>
    <row r="18" spans="1:9" s="35" customFormat="1">
      <c r="A18" s="200" t="str">
        <f>Položky!B293</f>
        <v>94</v>
      </c>
      <c r="B18" s="115" t="str">
        <f>Položky!C293</f>
        <v>Lešení a stavební výtahy</v>
      </c>
      <c r="C18" s="66"/>
      <c r="D18" s="116"/>
      <c r="E18" s="201">
        <f>Položky!BA305</f>
        <v>0</v>
      </c>
      <c r="F18" s="202">
        <f>Položky!BB305</f>
        <v>0</v>
      </c>
      <c r="G18" s="202">
        <f>Položky!BC305</f>
        <v>0</v>
      </c>
      <c r="H18" s="202">
        <f>Položky!BD305</f>
        <v>0</v>
      </c>
      <c r="I18" s="203">
        <f>Položky!BE305</f>
        <v>0</v>
      </c>
    </row>
    <row r="19" spans="1:9" s="35" customFormat="1">
      <c r="A19" s="200" t="str">
        <f>Položky!B306</f>
        <v>95</v>
      </c>
      <c r="B19" s="115" t="str">
        <f>Položky!C306</f>
        <v>Dokončovací konstrukce na pozemních stavbách</v>
      </c>
      <c r="C19" s="66"/>
      <c r="D19" s="116"/>
      <c r="E19" s="201">
        <f>Položky!BA309</f>
        <v>0</v>
      </c>
      <c r="F19" s="202">
        <f>Položky!BB309</f>
        <v>0</v>
      </c>
      <c r="G19" s="202">
        <f>Položky!BC309</f>
        <v>0</v>
      </c>
      <c r="H19" s="202">
        <f>Položky!BD309</f>
        <v>0</v>
      </c>
      <c r="I19" s="203">
        <f>Položky!BE309</f>
        <v>0</v>
      </c>
    </row>
    <row r="20" spans="1:9" s="35" customFormat="1">
      <c r="A20" s="200" t="str">
        <f>Položky!B310</f>
        <v>99</v>
      </c>
      <c r="B20" s="115" t="str">
        <f>Položky!C310</f>
        <v>Staveništní přesun hmot</v>
      </c>
      <c r="C20" s="66"/>
      <c r="D20" s="116"/>
      <c r="E20" s="201">
        <f>Položky!BA312</f>
        <v>0</v>
      </c>
      <c r="F20" s="202">
        <f>Položky!BB312</f>
        <v>0</v>
      </c>
      <c r="G20" s="202">
        <f>Položky!BC312</f>
        <v>0</v>
      </c>
      <c r="H20" s="202">
        <f>Položky!BD312</f>
        <v>0</v>
      </c>
      <c r="I20" s="203">
        <f>Položky!BE312</f>
        <v>0</v>
      </c>
    </row>
    <row r="21" spans="1:9" s="35" customFormat="1">
      <c r="A21" s="200" t="str">
        <f>Položky!B313</f>
        <v>711</v>
      </c>
      <c r="B21" s="115" t="str">
        <f>Položky!C313</f>
        <v>Izolace proti vodě</v>
      </c>
      <c r="C21" s="66"/>
      <c r="D21" s="116"/>
      <c r="E21" s="201">
        <f>Položky!BA337</f>
        <v>0</v>
      </c>
      <c r="F21" s="202">
        <f>Položky!BB337</f>
        <v>0</v>
      </c>
      <c r="G21" s="202">
        <f>Položky!BC337</f>
        <v>0</v>
      </c>
      <c r="H21" s="202">
        <f>Položky!BD337</f>
        <v>0</v>
      </c>
      <c r="I21" s="203">
        <f>Položky!BE337</f>
        <v>0</v>
      </c>
    </row>
    <row r="22" spans="1:9" s="35" customFormat="1">
      <c r="A22" s="200" t="str">
        <f>Položky!B338</f>
        <v>712</v>
      </c>
      <c r="B22" s="115" t="str">
        <f>Položky!C338</f>
        <v>Živičné krytiny</v>
      </c>
      <c r="C22" s="66"/>
      <c r="D22" s="116"/>
      <c r="E22" s="201">
        <f>Položky!BA357</f>
        <v>0</v>
      </c>
      <c r="F22" s="202">
        <f>Položky!BB357</f>
        <v>0</v>
      </c>
      <c r="G22" s="202">
        <f>Položky!BC357</f>
        <v>0</v>
      </c>
      <c r="H22" s="202">
        <f>Položky!BD357</f>
        <v>0</v>
      </c>
      <c r="I22" s="203">
        <f>Položky!BE357</f>
        <v>0</v>
      </c>
    </row>
    <row r="23" spans="1:9" s="35" customFormat="1">
      <c r="A23" s="200" t="str">
        <f>Položky!B358</f>
        <v>713</v>
      </c>
      <c r="B23" s="115" t="str">
        <f>Položky!C358</f>
        <v>Izolace tepelné</v>
      </c>
      <c r="C23" s="66"/>
      <c r="D23" s="116"/>
      <c r="E23" s="201">
        <f>Položky!BA391</f>
        <v>0</v>
      </c>
      <c r="F23" s="202">
        <f>Položky!BB391</f>
        <v>0</v>
      </c>
      <c r="G23" s="202">
        <f>Položky!BC391</f>
        <v>0</v>
      </c>
      <c r="H23" s="202">
        <f>Položky!BD391</f>
        <v>0</v>
      </c>
      <c r="I23" s="203">
        <f>Položky!BE391</f>
        <v>0</v>
      </c>
    </row>
    <row r="24" spans="1:9" s="35" customFormat="1">
      <c r="A24" s="200" t="str">
        <f>Položky!B392</f>
        <v>721</v>
      </c>
      <c r="B24" s="115" t="str">
        <f>Položky!C392</f>
        <v>Vnitřní kanalizace</v>
      </c>
      <c r="C24" s="66"/>
      <c r="D24" s="116"/>
      <c r="E24" s="201">
        <f>Položky!BA395</f>
        <v>0</v>
      </c>
      <c r="F24" s="202">
        <f>Položky!BB395</f>
        <v>0</v>
      </c>
      <c r="G24" s="202">
        <f>Položky!BC395</f>
        <v>0</v>
      </c>
      <c r="H24" s="202">
        <f>Položky!BD395</f>
        <v>0</v>
      </c>
      <c r="I24" s="203">
        <f>Položky!BE395</f>
        <v>0</v>
      </c>
    </row>
    <row r="25" spans="1:9" s="35" customFormat="1">
      <c r="A25" s="200" t="str">
        <f>Položky!B396</f>
        <v>722</v>
      </c>
      <c r="B25" s="115" t="str">
        <f>Položky!C396</f>
        <v>Vnitřní vodovod</v>
      </c>
      <c r="C25" s="66"/>
      <c r="D25" s="116"/>
      <c r="E25" s="201">
        <f>Položky!BA398</f>
        <v>0</v>
      </c>
      <c r="F25" s="202">
        <f>Položky!BB398</f>
        <v>0</v>
      </c>
      <c r="G25" s="202">
        <f>Položky!BC398</f>
        <v>0</v>
      </c>
      <c r="H25" s="202">
        <f>Položky!BD398</f>
        <v>0</v>
      </c>
      <c r="I25" s="203">
        <f>Položky!BE398</f>
        <v>0</v>
      </c>
    </row>
    <row r="26" spans="1:9" s="35" customFormat="1">
      <c r="A26" s="200" t="str">
        <f>Položky!B399</f>
        <v>762</v>
      </c>
      <c r="B26" s="115" t="str">
        <f>Položky!C399</f>
        <v>Konstrukce tesařské</v>
      </c>
      <c r="C26" s="66"/>
      <c r="D26" s="116"/>
      <c r="E26" s="201">
        <f>Položky!BA421</f>
        <v>0</v>
      </c>
      <c r="F26" s="202">
        <f>Položky!BB421</f>
        <v>0</v>
      </c>
      <c r="G26" s="202">
        <f>Položky!BC421</f>
        <v>0</v>
      </c>
      <c r="H26" s="202">
        <f>Položky!BD421</f>
        <v>0</v>
      </c>
      <c r="I26" s="203">
        <f>Položky!BE421</f>
        <v>0</v>
      </c>
    </row>
    <row r="27" spans="1:9" s="35" customFormat="1">
      <c r="A27" s="200" t="str">
        <f>Položky!B422</f>
        <v>7631</v>
      </c>
      <c r="B27" s="115" t="str">
        <f>Položky!C422</f>
        <v>Konstrukce sádrokartonové</v>
      </c>
      <c r="C27" s="66"/>
      <c r="D27" s="116"/>
      <c r="E27" s="201">
        <f>Položky!BA443</f>
        <v>0</v>
      </c>
      <c r="F27" s="202">
        <f>Položky!BB443</f>
        <v>0</v>
      </c>
      <c r="G27" s="202">
        <f>Položky!BC443</f>
        <v>0</v>
      </c>
      <c r="H27" s="202">
        <f>Položky!BD443</f>
        <v>0</v>
      </c>
      <c r="I27" s="203">
        <f>Položky!BE443</f>
        <v>0</v>
      </c>
    </row>
    <row r="28" spans="1:9" s="35" customFormat="1">
      <c r="A28" s="200" t="str">
        <f>Položky!B444</f>
        <v>764</v>
      </c>
      <c r="B28" s="115" t="str">
        <f>Položky!C444</f>
        <v>Konstrukce klempířské</v>
      </c>
      <c r="C28" s="66"/>
      <c r="D28" s="116"/>
      <c r="E28" s="201">
        <f>Položky!BA469</f>
        <v>0</v>
      </c>
      <c r="F28" s="202">
        <f>Položky!BB469</f>
        <v>0</v>
      </c>
      <c r="G28" s="202">
        <f>Položky!BC469</f>
        <v>0</v>
      </c>
      <c r="H28" s="202">
        <f>Položky!BD469</f>
        <v>0</v>
      </c>
      <c r="I28" s="203">
        <f>Položky!BE469</f>
        <v>0</v>
      </c>
    </row>
    <row r="29" spans="1:9" s="35" customFormat="1">
      <c r="A29" s="200" t="str">
        <f>Položky!B470</f>
        <v>766</v>
      </c>
      <c r="B29" s="115" t="str">
        <f>Položky!C470</f>
        <v>Konstrukce truhlářské</v>
      </c>
      <c r="C29" s="66"/>
      <c r="D29" s="116"/>
      <c r="E29" s="201">
        <f>Položky!BA503</f>
        <v>0</v>
      </c>
      <c r="F29" s="202">
        <f>Položky!BB503</f>
        <v>0</v>
      </c>
      <c r="G29" s="202">
        <f>Položky!BC503</f>
        <v>0</v>
      </c>
      <c r="H29" s="202">
        <f>Položky!BD503</f>
        <v>0</v>
      </c>
      <c r="I29" s="203">
        <f>Položky!BE503</f>
        <v>0</v>
      </c>
    </row>
    <row r="30" spans="1:9" s="35" customFormat="1">
      <c r="A30" s="200" t="str">
        <f>Položky!B504</f>
        <v>767</v>
      </c>
      <c r="B30" s="115" t="str">
        <f>Položky!C504</f>
        <v>Konstrukce zámečnické</v>
      </c>
      <c r="C30" s="66"/>
      <c r="D30" s="116"/>
      <c r="E30" s="201">
        <f>Položky!BA526</f>
        <v>0</v>
      </c>
      <c r="F30" s="202">
        <f>Položky!BB526</f>
        <v>0</v>
      </c>
      <c r="G30" s="202">
        <f>Položky!BC526</f>
        <v>0</v>
      </c>
      <c r="H30" s="202">
        <f>Položky!BD526</f>
        <v>0</v>
      </c>
      <c r="I30" s="203">
        <f>Položky!BE526</f>
        <v>0</v>
      </c>
    </row>
    <row r="31" spans="1:9" s="35" customFormat="1">
      <c r="A31" s="200" t="str">
        <f>Položky!B527</f>
        <v>769</v>
      </c>
      <c r="B31" s="115" t="str">
        <f>Položky!C527</f>
        <v>Otvorové prvky z plastu</v>
      </c>
      <c r="C31" s="66"/>
      <c r="D31" s="116"/>
      <c r="E31" s="201">
        <f>Položky!BA558</f>
        <v>0</v>
      </c>
      <c r="F31" s="202">
        <f>Položky!BB558</f>
        <v>0</v>
      </c>
      <c r="G31" s="202">
        <f>Položky!BC558</f>
        <v>0</v>
      </c>
      <c r="H31" s="202">
        <f>Položky!BD558</f>
        <v>0</v>
      </c>
      <c r="I31" s="203">
        <f>Položky!BE558</f>
        <v>0</v>
      </c>
    </row>
    <row r="32" spans="1:9" s="35" customFormat="1">
      <c r="A32" s="200" t="str">
        <f>Položky!B559</f>
        <v>771</v>
      </c>
      <c r="B32" s="115" t="str">
        <f>Položky!C559</f>
        <v>Podlahy z dlaždic a obklady</v>
      </c>
      <c r="C32" s="66"/>
      <c r="D32" s="116"/>
      <c r="E32" s="201">
        <f>Položky!BA596</f>
        <v>0</v>
      </c>
      <c r="F32" s="202">
        <f>Položky!BB596</f>
        <v>0</v>
      </c>
      <c r="G32" s="202">
        <f>Položky!BC596</f>
        <v>0</v>
      </c>
      <c r="H32" s="202">
        <f>Položky!BD596</f>
        <v>0</v>
      </c>
      <c r="I32" s="203">
        <f>Položky!BE596</f>
        <v>0</v>
      </c>
    </row>
    <row r="33" spans="1:57" s="35" customFormat="1">
      <c r="A33" s="200" t="str">
        <f>Položky!B597</f>
        <v>776</v>
      </c>
      <c r="B33" s="115" t="str">
        <f>Položky!C597</f>
        <v>Podlahy povlakové</v>
      </c>
      <c r="C33" s="66"/>
      <c r="D33" s="116"/>
      <c r="E33" s="201">
        <f>Položky!BA622</f>
        <v>0</v>
      </c>
      <c r="F33" s="202">
        <f>Položky!BB622</f>
        <v>0</v>
      </c>
      <c r="G33" s="202">
        <f>Položky!BC622</f>
        <v>0</v>
      </c>
      <c r="H33" s="202">
        <f>Položky!BD622</f>
        <v>0</v>
      </c>
      <c r="I33" s="203">
        <f>Položky!BE622</f>
        <v>0</v>
      </c>
    </row>
    <row r="34" spans="1:57" s="35" customFormat="1">
      <c r="A34" s="200" t="str">
        <f>Položky!B623</f>
        <v>781</v>
      </c>
      <c r="B34" s="115" t="str">
        <f>Položky!C623</f>
        <v>Obklady keramické</v>
      </c>
      <c r="C34" s="66"/>
      <c r="D34" s="116"/>
      <c r="E34" s="201">
        <f>Položky!BA640</f>
        <v>0</v>
      </c>
      <c r="F34" s="202">
        <f>Položky!BB640</f>
        <v>0</v>
      </c>
      <c r="G34" s="202">
        <f>Položky!BC640</f>
        <v>0</v>
      </c>
      <c r="H34" s="202">
        <f>Položky!BD640</f>
        <v>0</v>
      </c>
      <c r="I34" s="203">
        <f>Položky!BE640</f>
        <v>0</v>
      </c>
    </row>
    <row r="35" spans="1:57" s="35" customFormat="1">
      <c r="A35" s="200" t="str">
        <f>Položky!B641</f>
        <v>784</v>
      </c>
      <c r="B35" s="115" t="str">
        <f>Položky!C641</f>
        <v>Malby</v>
      </c>
      <c r="C35" s="66"/>
      <c r="D35" s="116"/>
      <c r="E35" s="201">
        <f>Položky!BA651</f>
        <v>0</v>
      </c>
      <c r="F35" s="202">
        <f>Položky!BB651</f>
        <v>0</v>
      </c>
      <c r="G35" s="202">
        <f>Položky!BC651</f>
        <v>0</v>
      </c>
      <c r="H35" s="202">
        <f>Položky!BD651</f>
        <v>0</v>
      </c>
      <c r="I35" s="203">
        <f>Položky!BE651</f>
        <v>0</v>
      </c>
    </row>
    <row r="36" spans="1:57" s="35" customFormat="1" ht="13.5" thickBot="1">
      <c r="A36" s="200" t="str">
        <f>Položky!B652</f>
        <v>D96</v>
      </c>
      <c r="B36" s="115" t="str">
        <f>Položky!C652</f>
        <v>Přesuny suti a vybouraných hmot</v>
      </c>
      <c r="C36" s="66"/>
      <c r="D36" s="116"/>
      <c r="E36" s="201">
        <f>Položky!BA657</f>
        <v>0</v>
      </c>
      <c r="F36" s="202">
        <f>Položky!BB657</f>
        <v>0</v>
      </c>
      <c r="G36" s="202">
        <f>Položky!BC657</f>
        <v>0</v>
      </c>
      <c r="H36" s="202">
        <f>Položky!BD657</f>
        <v>0</v>
      </c>
      <c r="I36" s="203">
        <f>Položky!BE657</f>
        <v>0</v>
      </c>
    </row>
    <row r="37" spans="1:57" s="123" customFormat="1" ht="13.5" thickBot="1">
      <c r="A37" s="117"/>
      <c r="B37" s="118" t="s">
        <v>57</v>
      </c>
      <c r="C37" s="118"/>
      <c r="D37" s="119"/>
      <c r="E37" s="120">
        <f>SUM(E7:E36)</f>
        <v>0</v>
      </c>
      <c r="F37" s="121">
        <f>SUM(F7:F36)</f>
        <v>0</v>
      </c>
      <c r="G37" s="121">
        <f>SUM(G7:G36)</f>
        <v>0</v>
      </c>
      <c r="H37" s="121">
        <f>SUM(H7:H36)</f>
        <v>0</v>
      </c>
      <c r="I37" s="122">
        <f>SUM(I7:I36)</f>
        <v>0</v>
      </c>
    </row>
    <row r="38" spans="1:57">
      <c r="A38" s="66"/>
      <c r="B38" s="66"/>
      <c r="C38" s="66"/>
      <c r="D38" s="66"/>
      <c r="E38" s="66"/>
      <c r="F38" s="66"/>
      <c r="G38" s="66"/>
      <c r="H38" s="66"/>
      <c r="I38" s="66"/>
    </row>
    <row r="39" spans="1:57" ht="19.5" customHeight="1">
      <c r="A39" s="107" t="s">
        <v>58</v>
      </c>
      <c r="B39" s="107"/>
      <c r="C39" s="107"/>
      <c r="D39" s="107"/>
      <c r="E39" s="107"/>
      <c r="F39" s="107"/>
      <c r="G39" s="124"/>
      <c r="H39" s="107"/>
      <c r="I39" s="107"/>
      <c r="BA39" s="41"/>
      <c r="BB39" s="41"/>
      <c r="BC39" s="41"/>
      <c r="BD39" s="41"/>
      <c r="BE39" s="41"/>
    </row>
    <row r="40" spans="1:57" ht="13.5" thickBot="1">
      <c r="A40" s="77"/>
      <c r="B40" s="77"/>
      <c r="C40" s="77"/>
      <c r="D40" s="77"/>
      <c r="E40" s="77"/>
      <c r="F40" s="77"/>
      <c r="G40" s="77"/>
      <c r="H40" s="77"/>
      <c r="I40" s="77"/>
    </row>
    <row r="41" spans="1:57">
      <c r="A41" s="71" t="s">
        <v>59</v>
      </c>
      <c r="B41" s="72"/>
      <c r="C41" s="72"/>
      <c r="D41" s="125"/>
      <c r="E41" s="126" t="s">
        <v>60</v>
      </c>
      <c r="F41" s="127" t="s">
        <v>61</v>
      </c>
      <c r="G41" s="128" t="s">
        <v>62</v>
      </c>
      <c r="H41" s="129"/>
      <c r="I41" s="130" t="s">
        <v>60</v>
      </c>
    </row>
    <row r="42" spans="1:57">
      <c r="A42" s="64" t="s">
        <v>1033</v>
      </c>
      <c r="B42" s="55"/>
      <c r="C42" s="55"/>
      <c r="D42" s="131"/>
      <c r="E42" s="132"/>
      <c r="F42" s="133"/>
      <c r="G42" s="134">
        <f>CHOOSE(BA42+1,HSV+PSV,HSV+PSV+Mont,HSV+PSV+Dodavka+Mont,HSV,PSV,Mont,Dodavka,Mont+Dodavka,0)</f>
        <v>0</v>
      </c>
      <c r="H42" s="135"/>
      <c r="I42" s="136">
        <f>E42+F42*G42/100</f>
        <v>0</v>
      </c>
      <c r="BA42">
        <v>2</v>
      </c>
    </row>
    <row r="43" spans="1:57">
      <c r="A43" s="64" t="s">
        <v>1034</v>
      </c>
      <c r="B43" s="55"/>
      <c r="C43" s="55"/>
      <c r="D43" s="131"/>
      <c r="E43" s="132"/>
      <c r="F43" s="133"/>
      <c r="G43" s="134">
        <f>CHOOSE(BA43+1,HSV+PSV,HSV+PSV+Mont,HSV+PSV+Dodavka+Mont,HSV,PSV,Mont,Dodavka,Mont+Dodavka,0)</f>
        <v>0</v>
      </c>
      <c r="H43" s="135"/>
      <c r="I43" s="136">
        <f>E43+F43*G43/100</f>
        <v>0</v>
      </c>
      <c r="BA43">
        <v>2</v>
      </c>
    </row>
    <row r="44" spans="1:57">
      <c r="A44" s="64" t="s">
        <v>1035</v>
      </c>
      <c r="B44" s="55"/>
      <c r="C44" s="55"/>
      <c r="D44" s="131"/>
      <c r="E44" s="132"/>
      <c r="F44" s="133"/>
      <c r="G44" s="134">
        <f>CHOOSE(BA44+1,HSV+PSV,HSV+PSV+Mont,HSV+PSV+Dodavka+Mont,HSV,PSV,Mont,Dodavka,Mont+Dodavka,0)</f>
        <v>0</v>
      </c>
      <c r="H44" s="135"/>
      <c r="I44" s="136">
        <f>E44+F44*G44/100</f>
        <v>0</v>
      </c>
      <c r="BA44">
        <v>2</v>
      </c>
    </row>
    <row r="45" spans="1:57">
      <c r="A45" s="64" t="s">
        <v>1036</v>
      </c>
      <c r="B45" s="55"/>
      <c r="C45" s="55"/>
      <c r="D45" s="131"/>
      <c r="E45" s="132"/>
      <c r="F45" s="133"/>
      <c r="G45" s="134">
        <f>CHOOSE(BA45+1,HSV+PSV,HSV+PSV+Mont,HSV+PSV+Dodavka+Mont,HSV,PSV,Mont,Dodavka,Mont+Dodavka,0)</f>
        <v>0</v>
      </c>
      <c r="H45" s="135"/>
      <c r="I45" s="136">
        <f>E45+F45*G45/100</f>
        <v>0</v>
      </c>
      <c r="BA45">
        <v>2</v>
      </c>
    </row>
    <row r="46" spans="1:57" ht="13.5" thickBot="1">
      <c r="A46" s="137"/>
      <c r="B46" s="138" t="s">
        <v>63</v>
      </c>
      <c r="C46" s="139"/>
      <c r="D46" s="140"/>
      <c r="E46" s="141"/>
      <c r="F46" s="142"/>
      <c r="G46" s="142"/>
      <c r="H46" s="224">
        <f>SUM(I42:I45)</f>
        <v>0</v>
      </c>
      <c r="I46" s="225"/>
    </row>
    <row r="48" spans="1:57">
      <c r="B48" s="123"/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  <row r="92" spans="6:9">
      <c r="F92" s="143"/>
      <c r="G92" s="144"/>
      <c r="H92" s="144"/>
      <c r="I92" s="145"/>
    </row>
    <row r="93" spans="6:9">
      <c r="F93" s="143"/>
      <c r="G93" s="144"/>
      <c r="H93" s="144"/>
      <c r="I93" s="145"/>
    </row>
    <row r="94" spans="6:9">
      <c r="F94" s="143"/>
      <c r="G94" s="144"/>
      <c r="H94" s="144"/>
      <c r="I94" s="145"/>
    </row>
    <row r="95" spans="6:9">
      <c r="F95" s="143"/>
      <c r="G95" s="144"/>
      <c r="H95" s="144"/>
      <c r="I95" s="145"/>
    </row>
    <row r="96" spans="6:9">
      <c r="F96" s="143"/>
      <c r="G96" s="144"/>
      <c r="H96" s="144"/>
      <c r="I96" s="145"/>
    </row>
    <row r="97" spans="6:9">
      <c r="F97" s="143"/>
      <c r="G97" s="144"/>
      <c r="H97" s="144"/>
      <c r="I97" s="145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730"/>
  <sheetViews>
    <sheetView showGridLines="0" showZeros="0" tabSelected="1" topLeftCell="A349" zoomScaleNormal="100" workbookViewId="0">
      <selection activeCell="A657" sqref="A657:IV65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9" t="s">
        <v>78</v>
      </c>
      <c r="B1" s="229"/>
      <c r="C1" s="229"/>
      <c r="D1" s="229"/>
      <c r="E1" s="229"/>
      <c r="F1" s="229"/>
      <c r="G1" s="229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HD1205N1A</v>
      </c>
      <c r="G3" s="154"/>
    </row>
    <row r="4" spans="1:104" ht="13.5" thickBot="1">
      <c r="A4" s="230" t="s">
        <v>50</v>
      </c>
      <c r="B4" s="220"/>
      <c r="C4" s="103" t="str">
        <f>CONCATENATE(cisloobjektu," ",nazevobjektu)</f>
        <v>SO 01-03 Zemní práce/ Novostavba šaten/ Zpevněné plochy</v>
      </c>
      <c r="D4" s="155"/>
      <c r="E4" s="231" t="str">
        <f>Rekapitulace!G2</f>
        <v>Novostavba šaten Popůvky - stavba</v>
      </c>
      <c r="F4" s="232"/>
      <c r="G4" s="233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86</v>
      </c>
      <c r="C8" s="173" t="s">
        <v>87</v>
      </c>
      <c r="D8" s="174" t="s">
        <v>88</v>
      </c>
      <c r="E8" s="175">
        <v>27.071999999999999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ht="22.5">
      <c r="A9" s="178"/>
      <c r="B9" s="180"/>
      <c r="C9" s="226" t="s">
        <v>89</v>
      </c>
      <c r="D9" s="227"/>
      <c r="E9" s="181">
        <v>27.071999999999999</v>
      </c>
      <c r="F9" s="182"/>
      <c r="G9" s="183"/>
      <c r="M9" s="179" t="s">
        <v>89</v>
      </c>
      <c r="O9" s="170"/>
    </row>
    <row r="10" spans="1:104" ht="22.5">
      <c r="A10" s="171">
        <v>2</v>
      </c>
      <c r="B10" s="172" t="s">
        <v>90</v>
      </c>
      <c r="C10" s="173" t="s">
        <v>91</v>
      </c>
      <c r="D10" s="174" t="s">
        <v>88</v>
      </c>
      <c r="E10" s="175">
        <v>101.6215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8"/>
      <c r="B11" s="180"/>
      <c r="C11" s="226" t="s">
        <v>92</v>
      </c>
      <c r="D11" s="227"/>
      <c r="E11" s="181">
        <v>0</v>
      </c>
      <c r="F11" s="182"/>
      <c r="G11" s="183"/>
      <c r="M11" s="179" t="s">
        <v>92</v>
      </c>
      <c r="O11" s="170"/>
    </row>
    <row r="12" spans="1:104" ht="22.5">
      <c r="A12" s="171">
        <v>3</v>
      </c>
      <c r="B12" s="172" t="s">
        <v>93</v>
      </c>
      <c r="C12" s="173" t="s">
        <v>94</v>
      </c>
      <c r="D12" s="174" t="s">
        <v>88</v>
      </c>
      <c r="E12" s="175">
        <v>16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>
      <c r="A13" s="178"/>
      <c r="B13" s="180"/>
      <c r="C13" s="226" t="s">
        <v>95</v>
      </c>
      <c r="D13" s="227"/>
      <c r="E13" s="181">
        <v>16</v>
      </c>
      <c r="F13" s="182"/>
      <c r="G13" s="183"/>
      <c r="M13" s="179" t="s">
        <v>95</v>
      </c>
      <c r="O13" s="170"/>
    </row>
    <row r="14" spans="1:104">
      <c r="A14" s="171">
        <v>4</v>
      </c>
      <c r="B14" s="172" t="s">
        <v>96</v>
      </c>
      <c r="C14" s="173" t="s">
        <v>97</v>
      </c>
      <c r="D14" s="174" t="s">
        <v>88</v>
      </c>
      <c r="E14" s="175">
        <v>81.093400000000003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>
      <c r="A15" s="178"/>
      <c r="B15" s="180"/>
      <c r="C15" s="226" t="s">
        <v>98</v>
      </c>
      <c r="D15" s="227"/>
      <c r="E15" s="181">
        <v>81.093400000000003</v>
      </c>
      <c r="F15" s="182"/>
      <c r="G15" s="183"/>
      <c r="M15" s="179" t="s">
        <v>98</v>
      </c>
      <c r="O15" s="170"/>
    </row>
    <row r="16" spans="1:104">
      <c r="A16" s="171">
        <v>5</v>
      </c>
      <c r="B16" s="172" t="s">
        <v>99</v>
      </c>
      <c r="C16" s="173" t="s">
        <v>100</v>
      </c>
      <c r="D16" s="174" t="s">
        <v>88</v>
      </c>
      <c r="E16" s="175">
        <v>182.7149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>
      <c r="A17" s="178"/>
      <c r="B17" s="180"/>
      <c r="C17" s="226" t="s">
        <v>92</v>
      </c>
      <c r="D17" s="227"/>
      <c r="E17" s="181">
        <v>0</v>
      </c>
      <c r="F17" s="182"/>
      <c r="G17" s="183"/>
      <c r="M17" s="179" t="s">
        <v>92</v>
      </c>
      <c r="O17" s="170"/>
    </row>
    <row r="18" spans="1:104">
      <c r="A18" s="178"/>
      <c r="B18" s="180"/>
      <c r="C18" s="226" t="s">
        <v>98</v>
      </c>
      <c r="D18" s="227"/>
      <c r="E18" s="181">
        <v>81.093400000000003</v>
      </c>
      <c r="F18" s="182"/>
      <c r="G18" s="183"/>
      <c r="M18" s="179" t="s">
        <v>98</v>
      </c>
      <c r="O18" s="170"/>
    </row>
    <row r="19" spans="1:104" ht="22.5">
      <c r="A19" s="171">
        <v>6</v>
      </c>
      <c r="B19" s="172" t="s">
        <v>101</v>
      </c>
      <c r="C19" s="173" t="s">
        <v>102</v>
      </c>
      <c r="D19" s="174" t="s">
        <v>88</v>
      </c>
      <c r="E19" s="175">
        <v>28.9665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>
      <c r="A20" s="178"/>
      <c r="B20" s="180"/>
      <c r="C20" s="226" t="s">
        <v>103</v>
      </c>
      <c r="D20" s="227"/>
      <c r="E20" s="181">
        <v>28.9665</v>
      </c>
      <c r="F20" s="182"/>
      <c r="G20" s="183"/>
      <c r="M20" s="179" t="s">
        <v>103</v>
      </c>
      <c r="O20" s="170"/>
    </row>
    <row r="21" spans="1:104">
      <c r="A21" s="171">
        <v>7</v>
      </c>
      <c r="B21" s="172" t="s">
        <v>104</v>
      </c>
      <c r="C21" s="173" t="s">
        <v>105</v>
      </c>
      <c r="D21" s="174" t="s">
        <v>88</v>
      </c>
      <c r="E21" s="175">
        <v>153.7484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>
      <c r="A22" s="178"/>
      <c r="B22" s="180"/>
      <c r="C22" s="226" t="s">
        <v>92</v>
      </c>
      <c r="D22" s="227"/>
      <c r="E22" s="181">
        <v>0</v>
      </c>
      <c r="F22" s="182"/>
      <c r="G22" s="183"/>
      <c r="M22" s="179" t="s">
        <v>92</v>
      </c>
      <c r="O22" s="170"/>
    </row>
    <row r="23" spans="1:104">
      <c r="A23" s="178"/>
      <c r="B23" s="180"/>
      <c r="C23" s="226" t="s">
        <v>106</v>
      </c>
      <c r="D23" s="227"/>
      <c r="E23" s="181">
        <v>52.126899999999999</v>
      </c>
      <c r="F23" s="182"/>
      <c r="G23" s="183"/>
      <c r="M23" s="179" t="s">
        <v>106</v>
      </c>
      <c r="O23" s="170"/>
    </row>
    <row r="24" spans="1:104" ht="22.5">
      <c r="A24" s="171">
        <v>8</v>
      </c>
      <c r="B24" s="172" t="s">
        <v>107</v>
      </c>
      <c r="C24" s="173" t="s">
        <v>108</v>
      </c>
      <c r="D24" s="174" t="s">
        <v>88</v>
      </c>
      <c r="E24" s="175">
        <v>153.7484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10</v>
      </c>
      <c r="AC24" s="146">
        <v>10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10</v>
      </c>
      <c r="CZ24" s="146">
        <v>0</v>
      </c>
    </row>
    <row r="25" spans="1:104" ht="22.5">
      <c r="A25" s="171">
        <v>9</v>
      </c>
      <c r="B25" s="172" t="s">
        <v>109</v>
      </c>
      <c r="C25" s="173" t="s">
        <v>110</v>
      </c>
      <c r="D25" s="174" t="s">
        <v>88</v>
      </c>
      <c r="E25" s="175">
        <v>211.6814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0</v>
      </c>
    </row>
    <row r="26" spans="1:104" ht="22.5">
      <c r="A26" s="178"/>
      <c r="B26" s="180"/>
      <c r="C26" s="226" t="s">
        <v>111</v>
      </c>
      <c r="D26" s="227"/>
      <c r="E26" s="181">
        <v>0</v>
      </c>
      <c r="F26" s="182"/>
      <c r="G26" s="183"/>
      <c r="M26" s="179" t="s">
        <v>111</v>
      </c>
      <c r="O26" s="170"/>
    </row>
    <row r="27" spans="1:104">
      <c r="A27" s="178"/>
      <c r="B27" s="180"/>
      <c r="C27" s="226" t="s">
        <v>112</v>
      </c>
      <c r="D27" s="227"/>
      <c r="E27" s="181">
        <v>28.9665</v>
      </c>
      <c r="F27" s="182"/>
      <c r="G27" s="183"/>
      <c r="M27" s="179" t="s">
        <v>112</v>
      </c>
      <c r="O27" s="170"/>
    </row>
    <row r="28" spans="1:104" ht="22.5">
      <c r="A28" s="171">
        <v>10</v>
      </c>
      <c r="B28" s="172" t="s">
        <v>113</v>
      </c>
      <c r="C28" s="173" t="s">
        <v>114</v>
      </c>
      <c r="D28" s="174" t="s">
        <v>88</v>
      </c>
      <c r="E28" s="175">
        <v>28.9665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>
      <c r="A29" s="178"/>
      <c r="B29" s="180"/>
      <c r="C29" s="226" t="s">
        <v>103</v>
      </c>
      <c r="D29" s="227"/>
      <c r="E29" s="181">
        <v>28.9665</v>
      </c>
      <c r="F29" s="182"/>
      <c r="G29" s="183"/>
      <c r="M29" s="179" t="s">
        <v>103</v>
      </c>
      <c r="O29" s="170"/>
    </row>
    <row r="30" spans="1:104">
      <c r="A30" s="171">
        <v>11</v>
      </c>
      <c r="B30" s="172" t="s">
        <v>115</v>
      </c>
      <c r="C30" s="173" t="s">
        <v>116</v>
      </c>
      <c r="D30" s="174" t="s">
        <v>88</v>
      </c>
      <c r="E30" s="175">
        <v>19.311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>
      <c r="A31" s="178"/>
      <c r="B31" s="180"/>
      <c r="C31" s="226" t="s">
        <v>117</v>
      </c>
      <c r="D31" s="227"/>
      <c r="E31" s="181">
        <v>19.311</v>
      </c>
      <c r="F31" s="182"/>
      <c r="G31" s="183"/>
      <c r="M31" s="204">
        <v>19311</v>
      </c>
      <c r="O31" s="170"/>
    </row>
    <row r="32" spans="1:104" ht="22.5">
      <c r="A32" s="171">
        <v>12</v>
      </c>
      <c r="B32" s="172" t="s">
        <v>118</v>
      </c>
      <c r="C32" s="173" t="s">
        <v>119</v>
      </c>
      <c r="D32" s="174" t="s">
        <v>120</v>
      </c>
      <c r="E32" s="175">
        <v>233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1</v>
      </c>
      <c r="CZ32" s="146">
        <v>0</v>
      </c>
    </row>
    <row r="33" spans="1:104" ht="22.5">
      <c r="A33" s="171">
        <v>13</v>
      </c>
      <c r="B33" s="172" t="s">
        <v>121</v>
      </c>
      <c r="C33" s="173" t="s">
        <v>122</v>
      </c>
      <c r="D33" s="174" t="s">
        <v>123</v>
      </c>
      <c r="E33" s="175">
        <v>307.49680000000001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>
      <c r="A34" s="178"/>
      <c r="B34" s="180"/>
      <c r="C34" s="226" t="s">
        <v>124</v>
      </c>
      <c r="D34" s="227"/>
      <c r="E34" s="181">
        <v>0</v>
      </c>
      <c r="F34" s="182"/>
      <c r="G34" s="183"/>
      <c r="M34" s="179" t="s">
        <v>124</v>
      </c>
      <c r="O34" s="170"/>
    </row>
    <row r="35" spans="1:104">
      <c r="A35" s="184"/>
      <c r="B35" s="185" t="s">
        <v>76</v>
      </c>
      <c r="C35" s="186" t="str">
        <f>CONCATENATE(B7," ",C7)</f>
        <v>1 Zemní práce</v>
      </c>
      <c r="D35" s="187"/>
      <c r="E35" s="188"/>
      <c r="F35" s="189"/>
      <c r="G35" s="190">
        <f>SUM(G7:G34)</f>
        <v>0</v>
      </c>
      <c r="O35" s="170">
        <v>4</v>
      </c>
      <c r="BA35" s="191">
        <f>SUM(BA7:BA34)</f>
        <v>0</v>
      </c>
      <c r="BB35" s="191">
        <f>SUM(BB7:BB34)</f>
        <v>0</v>
      </c>
      <c r="BC35" s="191">
        <f>SUM(BC7:BC34)</f>
        <v>0</v>
      </c>
      <c r="BD35" s="191">
        <f>SUM(BD7:BD34)</f>
        <v>0</v>
      </c>
      <c r="BE35" s="191">
        <f>SUM(BE7:BE34)</f>
        <v>0</v>
      </c>
    </row>
    <row r="36" spans="1:104">
      <c r="A36" s="163" t="s">
        <v>72</v>
      </c>
      <c r="B36" s="164" t="s">
        <v>125</v>
      </c>
      <c r="C36" s="165" t="s">
        <v>126</v>
      </c>
      <c r="D36" s="166"/>
      <c r="E36" s="167"/>
      <c r="F36" s="167"/>
      <c r="G36" s="168"/>
      <c r="H36" s="169"/>
      <c r="I36" s="169"/>
      <c r="O36" s="170">
        <v>1</v>
      </c>
    </row>
    <row r="37" spans="1:104" ht="22.5">
      <c r="A37" s="171">
        <v>14</v>
      </c>
      <c r="B37" s="172" t="s">
        <v>127</v>
      </c>
      <c r="C37" s="173" t="s">
        <v>128</v>
      </c>
      <c r="D37" s="174" t="s">
        <v>129</v>
      </c>
      <c r="E37" s="175">
        <v>1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ht="22.5">
      <c r="A38" s="171">
        <v>15</v>
      </c>
      <c r="B38" s="172" t="s">
        <v>130</v>
      </c>
      <c r="C38" s="173" t="s">
        <v>131</v>
      </c>
      <c r="D38" s="174" t="s">
        <v>132</v>
      </c>
      <c r="E38" s="175">
        <v>1</v>
      </c>
      <c r="F38" s="175">
        <v>0</v>
      </c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>
      <c r="A39" s="171">
        <v>16</v>
      </c>
      <c r="B39" s="172" t="s">
        <v>133</v>
      </c>
      <c r="C39" s="173" t="s">
        <v>134</v>
      </c>
      <c r="D39" s="174" t="s">
        <v>135</v>
      </c>
      <c r="E39" s="175">
        <v>150</v>
      </c>
      <c r="F39" s="175">
        <v>0</v>
      </c>
      <c r="G39" s="176">
        <f>E39*F39</f>
        <v>0</v>
      </c>
      <c r="O39" s="170">
        <v>2</v>
      </c>
      <c r="AA39" s="146">
        <v>10</v>
      </c>
      <c r="AB39" s="146">
        <v>0</v>
      </c>
      <c r="AC39" s="146">
        <v>8</v>
      </c>
      <c r="AZ39" s="146">
        <v>5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10</v>
      </c>
      <c r="CB39" s="177">
        <v>0</v>
      </c>
      <c r="CZ39" s="146">
        <v>0</v>
      </c>
    </row>
    <row r="40" spans="1:104">
      <c r="A40" s="184"/>
      <c r="B40" s="185" t="s">
        <v>76</v>
      </c>
      <c r="C40" s="186" t="str">
        <f>CONCATENATE(B36," ",C36)</f>
        <v>11 Přípravné a přidružené práce</v>
      </c>
      <c r="D40" s="187"/>
      <c r="E40" s="188"/>
      <c r="F40" s="189"/>
      <c r="G40" s="190">
        <f>SUM(G36:G39)</f>
        <v>0</v>
      </c>
      <c r="O40" s="170">
        <v>4</v>
      </c>
      <c r="BA40" s="191">
        <f>SUM(BA36:BA39)</f>
        <v>0</v>
      </c>
      <c r="BB40" s="191">
        <f>SUM(BB36:BB39)</f>
        <v>0</v>
      </c>
      <c r="BC40" s="191">
        <f>SUM(BC36:BC39)</f>
        <v>0</v>
      </c>
      <c r="BD40" s="191">
        <f>SUM(BD36:BD39)</f>
        <v>0</v>
      </c>
      <c r="BE40" s="191">
        <f>SUM(BE36:BE39)</f>
        <v>0</v>
      </c>
    </row>
    <row r="41" spans="1:104">
      <c r="A41" s="163" t="s">
        <v>72</v>
      </c>
      <c r="B41" s="164" t="s">
        <v>136</v>
      </c>
      <c r="C41" s="165" t="s">
        <v>137</v>
      </c>
      <c r="D41" s="166"/>
      <c r="E41" s="167"/>
      <c r="F41" s="167"/>
      <c r="G41" s="168"/>
      <c r="H41" s="169"/>
      <c r="I41" s="169"/>
      <c r="O41" s="170">
        <v>1</v>
      </c>
    </row>
    <row r="42" spans="1:104" ht="22.5">
      <c r="A42" s="171">
        <v>17</v>
      </c>
      <c r="B42" s="172" t="s">
        <v>138</v>
      </c>
      <c r="C42" s="173" t="s">
        <v>139</v>
      </c>
      <c r="D42" s="174" t="s">
        <v>120</v>
      </c>
      <c r="E42" s="175">
        <v>236.75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>
      <c r="A43" s="178"/>
      <c r="B43" s="180"/>
      <c r="C43" s="226" t="s">
        <v>140</v>
      </c>
      <c r="D43" s="227"/>
      <c r="E43" s="181">
        <v>236.75</v>
      </c>
      <c r="F43" s="182"/>
      <c r="G43" s="183"/>
      <c r="M43" s="179" t="s">
        <v>140</v>
      </c>
      <c r="O43" s="170"/>
    </row>
    <row r="44" spans="1:104">
      <c r="A44" s="171">
        <v>18</v>
      </c>
      <c r="B44" s="172" t="s">
        <v>141</v>
      </c>
      <c r="C44" s="173" t="s">
        <v>142</v>
      </c>
      <c r="D44" s="174" t="s">
        <v>88</v>
      </c>
      <c r="E44" s="175">
        <v>30.558499999999999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0</v>
      </c>
      <c r="AC44" s="146">
        <v>0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0</v>
      </c>
      <c r="CZ44" s="146">
        <v>1.7816399999999999</v>
      </c>
    </row>
    <row r="45" spans="1:104">
      <c r="A45" s="178"/>
      <c r="B45" s="180"/>
      <c r="C45" s="226" t="s">
        <v>143</v>
      </c>
      <c r="D45" s="227"/>
      <c r="E45" s="181">
        <v>30.558499999999999</v>
      </c>
      <c r="F45" s="182"/>
      <c r="G45" s="183"/>
      <c r="M45" s="179" t="s">
        <v>143</v>
      </c>
      <c r="O45" s="170"/>
    </row>
    <row r="46" spans="1:104">
      <c r="A46" s="171">
        <v>19</v>
      </c>
      <c r="B46" s="172" t="s">
        <v>144</v>
      </c>
      <c r="C46" s="173" t="s">
        <v>145</v>
      </c>
      <c r="D46" s="174" t="s">
        <v>88</v>
      </c>
      <c r="E46" s="175">
        <v>19.6875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2.5249999999999999</v>
      </c>
    </row>
    <row r="47" spans="1:104">
      <c r="A47" s="178"/>
      <c r="B47" s="180"/>
      <c r="C47" s="226" t="s">
        <v>146</v>
      </c>
      <c r="D47" s="227"/>
      <c r="E47" s="181">
        <v>19.6875</v>
      </c>
      <c r="F47" s="182"/>
      <c r="G47" s="183"/>
      <c r="M47" s="179" t="s">
        <v>146</v>
      </c>
      <c r="O47" s="170"/>
    </row>
    <row r="48" spans="1:104" ht="22.5">
      <c r="A48" s="171">
        <v>20</v>
      </c>
      <c r="B48" s="172" t="s">
        <v>147</v>
      </c>
      <c r="C48" s="173" t="s">
        <v>148</v>
      </c>
      <c r="D48" s="174" t="s">
        <v>120</v>
      </c>
      <c r="E48" s="175">
        <v>22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3.6400000000000002E-2</v>
      </c>
    </row>
    <row r="49" spans="1:104">
      <c r="A49" s="178"/>
      <c r="B49" s="180"/>
      <c r="C49" s="226" t="s">
        <v>149</v>
      </c>
      <c r="D49" s="227"/>
      <c r="E49" s="181">
        <v>22</v>
      </c>
      <c r="F49" s="182"/>
      <c r="G49" s="183"/>
      <c r="M49" s="179" t="s">
        <v>149</v>
      </c>
      <c r="O49" s="170"/>
    </row>
    <row r="50" spans="1:104">
      <c r="A50" s="171">
        <v>21</v>
      </c>
      <c r="B50" s="172" t="s">
        <v>150</v>
      </c>
      <c r="C50" s="173" t="s">
        <v>151</v>
      </c>
      <c r="D50" s="174" t="s">
        <v>120</v>
      </c>
      <c r="E50" s="175">
        <v>22</v>
      </c>
      <c r="F50" s="175">
        <v>0</v>
      </c>
      <c r="G50" s="176">
        <f>E50*F50</f>
        <v>0</v>
      </c>
      <c r="O50" s="170">
        <v>2</v>
      </c>
      <c r="AA50" s="146">
        <v>1</v>
      </c>
      <c r="AB50" s="146">
        <v>0</v>
      </c>
      <c r="AC50" s="146">
        <v>0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0</v>
      </c>
      <c r="CZ50" s="146">
        <v>0</v>
      </c>
    </row>
    <row r="51" spans="1:104">
      <c r="A51" s="171">
        <v>22</v>
      </c>
      <c r="B51" s="172" t="s">
        <v>152</v>
      </c>
      <c r="C51" s="173" t="s">
        <v>153</v>
      </c>
      <c r="D51" s="174" t="s">
        <v>123</v>
      </c>
      <c r="E51" s="175">
        <v>1.2040999999999999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1.0570200000000001</v>
      </c>
    </row>
    <row r="52" spans="1:104" ht="22.5">
      <c r="A52" s="178"/>
      <c r="B52" s="180"/>
      <c r="C52" s="226" t="s">
        <v>154</v>
      </c>
      <c r="D52" s="227"/>
      <c r="E52" s="181">
        <v>1.0725</v>
      </c>
      <c r="F52" s="182"/>
      <c r="G52" s="183"/>
      <c r="M52" s="179" t="s">
        <v>154</v>
      </c>
      <c r="O52" s="170"/>
    </row>
    <row r="53" spans="1:104">
      <c r="A53" s="178"/>
      <c r="B53" s="180"/>
      <c r="C53" s="226" t="s">
        <v>155</v>
      </c>
      <c r="D53" s="227"/>
      <c r="E53" s="181">
        <v>0.13159999999999999</v>
      </c>
      <c r="F53" s="182"/>
      <c r="G53" s="183"/>
      <c r="M53" s="179" t="s">
        <v>155</v>
      </c>
      <c r="O53" s="170"/>
    </row>
    <row r="54" spans="1:104" ht="22.5">
      <c r="A54" s="171">
        <v>23</v>
      </c>
      <c r="B54" s="172" t="s">
        <v>156</v>
      </c>
      <c r="C54" s="173" t="s">
        <v>157</v>
      </c>
      <c r="D54" s="174" t="s">
        <v>120</v>
      </c>
      <c r="E54" s="175">
        <v>57.225000000000001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0</v>
      </c>
      <c r="AC54" s="146">
        <v>0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0</v>
      </c>
      <c r="CZ54" s="146">
        <v>0.74</v>
      </c>
    </row>
    <row r="55" spans="1:104">
      <c r="A55" s="178"/>
      <c r="B55" s="180"/>
      <c r="C55" s="226" t="s">
        <v>158</v>
      </c>
      <c r="D55" s="227"/>
      <c r="E55" s="181">
        <v>57.225000000000001</v>
      </c>
      <c r="F55" s="182"/>
      <c r="G55" s="183"/>
      <c r="M55" s="204">
        <v>57225</v>
      </c>
      <c r="O55" s="170"/>
    </row>
    <row r="56" spans="1:104" ht="22.5">
      <c r="A56" s="171">
        <v>24</v>
      </c>
      <c r="B56" s="172" t="s">
        <v>159</v>
      </c>
      <c r="C56" s="173" t="s">
        <v>160</v>
      </c>
      <c r="D56" s="174" t="s">
        <v>88</v>
      </c>
      <c r="E56" s="175">
        <v>26.116700000000002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0</v>
      </c>
      <c r="AC56" s="146">
        <v>0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0</v>
      </c>
      <c r="CZ56" s="146">
        <v>2.5249999999999999</v>
      </c>
    </row>
    <row r="57" spans="1:104">
      <c r="A57" s="178"/>
      <c r="B57" s="180"/>
      <c r="C57" s="226" t="s">
        <v>161</v>
      </c>
      <c r="D57" s="227"/>
      <c r="E57" s="181">
        <v>26.116700000000002</v>
      </c>
      <c r="F57" s="182"/>
      <c r="G57" s="183"/>
      <c r="M57" s="179" t="s">
        <v>161</v>
      </c>
      <c r="O57" s="170"/>
    </row>
    <row r="58" spans="1:104" ht="22.5">
      <c r="A58" s="171">
        <v>25</v>
      </c>
      <c r="B58" s="172" t="s">
        <v>162</v>
      </c>
      <c r="C58" s="173" t="s">
        <v>163</v>
      </c>
      <c r="D58" s="174" t="s">
        <v>164</v>
      </c>
      <c r="E58" s="175">
        <v>17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0</v>
      </c>
      <c r="AC58" s="146">
        <v>0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0</v>
      </c>
      <c r="CZ58" s="146">
        <v>3.47E-3</v>
      </c>
    </row>
    <row r="59" spans="1:104">
      <c r="A59" s="171">
        <v>26</v>
      </c>
      <c r="B59" s="172" t="s">
        <v>165</v>
      </c>
      <c r="C59" s="173" t="s">
        <v>166</v>
      </c>
      <c r="D59" s="174" t="s">
        <v>123</v>
      </c>
      <c r="E59" s="175">
        <v>1.0852999999999999</v>
      </c>
      <c r="F59" s="175">
        <v>0</v>
      </c>
      <c r="G59" s="176">
        <f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</v>
      </c>
      <c r="CB59" s="177">
        <v>1</v>
      </c>
      <c r="CZ59" s="146">
        <v>1.00349</v>
      </c>
    </row>
    <row r="60" spans="1:104">
      <c r="A60" s="178"/>
      <c r="B60" s="180"/>
      <c r="C60" s="226" t="s">
        <v>167</v>
      </c>
      <c r="D60" s="227"/>
      <c r="E60" s="181">
        <v>1.0852999999999999</v>
      </c>
      <c r="F60" s="182"/>
      <c r="G60" s="183"/>
      <c r="M60" s="204">
        <v>10853</v>
      </c>
      <c r="O60" s="170"/>
    </row>
    <row r="61" spans="1:104" ht="22.5">
      <c r="A61" s="171">
        <v>27</v>
      </c>
      <c r="B61" s="172" t="s">
        <v>168</v>
      </c>
      <c r="C61" s="173" t="s">
        <v>169</v>
      </c>
      <c r="D61" s="174" t="s">
        <v>120</v>
      </c>
      <c r="E61" s="175">
        <v>225</v>
      </c>
      <c r="F61" s="175">
        <v>0</v>
      </c>
      <c r="G61" s="176">
        <f>E61*F61</f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1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7">
        <v>1</v>
      </c>
      <c r="CB61" s="177">
        <v>7</v>
      </c>
      <c r="CZ61" s="146">
        <v>1.0000000000000001E-5</v>
      </c>
    </row>
    <row r="62" spans="1:104">
      <c r="A62" s="178"/>
      <c r="B62" s="180"/>
      <c r="C62" s="226" t="s">
        <v>170</v>
      </c>
      <c r="D62" s="227"/>
      <c r="E62" s="181">
        <v>225</v>
      </c>
      <c r="F62" s="182"/>
      <c r="G62" s="183"/>
      <c r="M62" s="179" t="s">
        <v>170</v>
      </c>
      <c r="O62" s="170"/>
    </row>
    <row r="63" spans="1:104">
      <c r="A63" s="171">
        <v>28</v>
      </c>
      <c r="B63" s="172" t="s">
        <v>171</v>
      </c>
      <c r="C63" s="173" t="s">
        <v>172</v>
      </c>
      <c r="D63" s="174" t="s">
        <v>120</v>
      </c>
      <c r="E63" s="175">
        <v>750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>
      <c r="A64" s="178"/>
      <c r="B64" s="180"/>
      <c r="C64" s="226" t="s">
        <v>173</v>
      </c>
      <c r="D64" s="227"/>
      <c r="E64" s="181">
        <v>750</v>
      </c>
      <c r="F64" s="182"/>
      <c r="G64" s="183"/>
      <c r="M64" s="179" t="s">
        <v>173</v>
      </c>
      <c r="O64" s="170"/>
    </row>
    <row r="65" spans="1:104" ht="22.5">
      <c r="A65" s="171">
        <v>29</v>
      </c>
      <c r="B65" s="172" t="s">
        <v>174</v>
      </c>
      <c r="C65" s="173" t="s">
        <v>175</v>
      </c>
      <c r="D65" s="174" t="s">
        <v>132</v>
      </c>
      <c r="E65" s="175">
        <v>1</v>
      </c>
      <c r="F65" s="175">
        <v>0</v>
      </c>
      <c r="G65" s="176">
        <f>E65*F65</f>
        <v>0</v>
      </c>
      <c r="O65" s="170">
        <v>2</v>
      </c>
      <c r="AA65" s="146">
        <v>12</v>
      </c>
      <c r="AB65" s="146">
        <v>0</v>
      </c>
      <c r="AC65" s="146">
        <v>494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12</v>
      </c>
      <c r="CB65" s="177">
        <v>0</v>
      </c>
      <c r="CZ65" s="146">
        <v>1.0570200000000001</v>
      </c>
    </row>
    <row r="66" spans="1:104" ht="22.5">
      <c r="A66" s="171">
        <v>30</v>
      </c>
      <c r="B66" s="172" t="s">
        <v>176</v>
      </c>
      <c r="C66" s="173" t="s">
        <v>177</v>
      </c>
      <c r="D66" s="174" t="s">
        <v>178</v>
      </c>
      <c r="E66" s="175">
        <v>42</v>
      </c>
      <c r="F66" s="175">
        <v>0</v>
      </c>
      <c r="G66" s="176">
        <f>E66*F66</f>
        <v>0</v>
      </c>
      <c r="O66" s="170">
        <v>2</v>
      </c>
      <c r="AA66" s="146">
        <v>6</v>
      </c>
      <c r="AB66" s="146">
        <v>1</v>
      </c>
      <c r="AC66" s="146">
        <v>46151002500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6</v>
      </c>
      <c r="CB66" s="177">
        <v>1</v>
      </c>
    </row>
    <row r="67" spans="1:104">
      <c r="A67" s="171">
        <v>31</v>
      </c>
      <c r="B67" s="172" t="s">
        <v>179</v>
      </c>
      <c r="C67" s="173" t="s">
        <v>180</v>
      </c>
      <c r="D67" s="174" t="s">
        <v>178</v>
      </c>
      <c r="E67" s="175">
        <v>16</v>
      </c>
      <c r="F67" s="175">
        <v>0</v>
      </c>
      <c r="G67" s="176">
        <f>E67*F67</f>
        <v>0</v>
      </c>
      <c r="O67" s="170">
        <v>2</v>
      </c>
      <c r="AA67" s="146">
        <v>6</v>
      </c>
      <c r="AB67" s="146">
        <v>1</v>
      </c>
      <c r="AC67" s="146">
        <v>47151001100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6</v>
      </c>
      <c r="CB67" s="177">
        <v>1</v>
      </c>
    </row>
    <row r="68" spans="1:104">
      <c r="A68" s="171">
        <v>32</v>
      </c>
      <c r="B68" s="172" t="s">
        <v>181</v>
      </c>
      <c r="C68" s="173" t="s">
        <v>182</v>
      </c>
      <c r="D68" s="174" t="s">
        <v>178</v>
      </c>
      <c r="E68" s="175">
        <v>16</v>
      </c>
      <c r="F68" s="175">
        <v>0</v>
      </c>
      <c r="G68" s="176">
        <f>E68*F68</f>
        <v>0</v>
      </c>
      <c r="O68" s="170">
        <v>2</v>
      </c>
      <c r="AA68" s="146">
        <v>6</v>
      </c>
      <c r="AB68" s="146">
        <v>1</v>
      </c>
      <c r="AC68" s="146">
        <v>48175280100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6</v>
      </c>
      <c r="CB68" s="177">
        <v>1</v>
      </c>
    </row>
    <row r="69" spans="1:104">
      <c r="A69" s="184"/>
      <c r="B69" s="185" t="s">
        <v>76</v>
      </c>
      <c r="C69" s="186" t="str">
        <f>CONCATENATE(B41," ",C41)</f>
        <v>2 Základy a zvláštní zakládání</v>
      </c>
      <c r="D69" s="187"/>
      <c r="E69" s="188"/>
      <c r="F69" s="189"/>
      <c r="G69" s="190">
        <f>SUM(G41:G68)</f>
        <v>0</v>
      </c>
      <c r="O69" s="170">
        <v>4</v>
      </c>
      <c r="BA69" s="191">
        <f>SUM(BA41:BA68)</f>
        <v>0</v>
      </c>
      <c r="BB69" s="191">
        <f>SUM(BB41:BB68)</f>
        <v>0</v>
      </c>
      <c r="BC69" s="191">
        <f>SUM(BC41:BC68)</f>
        <v>0</v>
      </c>
      <c r="BD69" s="191">
        <f>SUM(BD41:BD68)</f>
        <v>0</v>
      </c>
      <c r="BE69" s="191">
        <f>SUM(BE41:BE68)</f>
        <v>0</v>
      </c>
    </row>
    <row r="70" spans="1:104">
      <c r="A70" s="163" t="s">
        <v>72</v>
      </c>
      <c r="B70" s="164" t="s">
        <v>183</v>
      </c>
      <c r="C70" s="165" t="s">
        <v>184</v>
      </c>
      <c r="D70" s="166"/>
      <c r="E70" s="167"/>
      <c r="F70" s="167"/>
      <c r="G70" s="168"/>
      <c r="H70" s="169"/>
      <c r="I70" s="169"/>
      <c r="O70" s="170">
        <v>1</v>
      </c>
    </row>
    <row r="71" spans="1:104">
      <c r="A71" s="171">
        <v>33</v>
      </c>
      <c r="B71" s="172" t="s">
        <v>185</v>
      </c>
      <c r="C71" s="173" t="s">
        <v>186</v>
      </c>
      <c r="D71" s="174" t="s">
        <v>187</v>
      </c>
      <c r="E71" s="175">
        <v>107.6288</v>
      </c>
      <c r="F71" s="175">
        <v>0</v>
      </c>
      <c r="G71" s="176">
        <f>E71*F71</f>
        <v>0</v>
      </c>
      <c r="O71" s="170">
        <v>2</v>
      </c>
      <c r="AA71" s="146">
        <v>1</v>
      </c>
      <c r="AB71" s="146">
        <v>0</v>
      </c>
      <c r="AC71" s="146">
        <v>0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1</v>
      </c>
      <c r="CB71" s="177">
        <v>0</v>
      </c>
      <c r="CZ71" s="146">
        <v>2.60886</v>
      </c>
    </row>
    <row r="72" spans="1:104">
      <c r="A72" s="178"/>
      <c r="B72" s="180"/>
      <c r="C72" s="226" t="s">
        <v>188</v>
      </c>
      <c r="D72" s="227"/>
      <c r="E72" s="181">
        <v>107.6288</v>
      </c>
      <c r="F72" s="182"/>
      <c r="G72" s="183"/>
      <c r="M72" s="179" t="s">
        <v>188</v>
      </c>
      <c r="O72" s="170"/>
    </row>
    <row r="73" spans="1:104">
      <c r="A73" s="171">
        <v>34</v>
      </c>
      <c r="B73" s="172" t="s">
        <v>189</v>
      </c>
      <c r="C73" s="173" t="s">
        <v>190</v>
      </c>
      <c r="D73" s="174" t="s">
        <v>120</v>
      </c>
      <c r="E73" s="175">
        <v>287.87279999999998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0.20765</v>
      </c>
    </row>
    <row r="74" spans="1:104" ht="22.5">
      <c r="A74" s="178"/>
      <c r="B74" s="180"/>
      <c r="C74" s="226" t="s">
        <v>191</v>
      </c>
      <c r="D74" s="227"/>
      <c r="E74" s="181">
        <v>287.87279999999998</v>
      </c>
      <c r="F74" s="182"/>
      <c r="G74" s="183"/>
      <c r="M74" s="179" t="s">
        <v>191</v>
      </c>
      <c r="O74" s="170"/>
    </row>
    <row r="75" spans="1:104" ht="22.5">
      <c r="A75" s="171">
        <v>35</v>
      </c>
      <c r="B75" s="172" t="s">
        <v>192</v>
      </c>
      <c r="C75" s="173" t="s">
        <v>193</v>
      </c>
      <c r="D75" s="174" t="s">
        <v>164</v>
      </c>
      <c r="E75" s="175">
        <v>6</v>
      </c>
      <c r="F75" s="175">
        <v>0</v>
      </c>
      <c r="G75" s="176">
        <f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1</v>
      </c>
      <c r="CZ75" s="146">
        <v>8.2619999999999999E-2</v>
      </c>
    </row>
    <row r="76" spans="1:104" ht="22.5">
      <c r="A76" s="171">
        <v>36</v>
      </c>
      <c r="B76" s="172" t="s">
        <v>194</v>
      </c>
      <c r="C76" s="173" t="s">
        <v>195</v>
      </c>
      <c r="D76" s="174" t="s">
        <v>164</v>
      </c>
      <c r="E76" s="175">
        <v>2</v>
      </c>
      <c r="F76" s="175">
        <v>0</v>
      </c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9.5750000000000002E-2</v>
      </c>
    </row>
    <row r="77" spans="1:104" ht="22.5">
      <c r="A77" s="171">
        <v>37</v>
      </c>
      <c r="B77" s="172" t="s">
        <v>196</v>
      </c>
      <c r="C77" s="173" t="s">
        <v>197</v>
      </c>
      <c r="D77" s="174" t="s">
        <v>164</v>
      </c>
      <c r="E77" s="175">
        <v>3</v>
      </c>
      <c r="F77" s="175">
        <v>0</v>
      </c>
      <c r="G77" s="176">
        <f>E77*F77</f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</v>
      </c>
      <c r="CB77" s="177">
        <v>1</v>
      </c>
      <c r="CZ77" s="146">
        <v>0.1109</v>
      </c>
    </row>
    <row r="78" spans="1:104" ht="22.5">
      <c r="A78" s="171">
        <v>38</v>
      </c>
      <c r="B78" s="172" t="s">
        <v>198</v>
      </c>
      <c r="C78" s="173" t="s">
        <v>199</v>
      </c>
      <c r="D78" s="174" t="s">
        <v>164</v>
      </c>
      <c r="E78" s="175">
        <v>9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2.7519999999999999E-2</v>
      </c>
    </row>
    <row r="79" spans="1:104">
      <c r="A79" s="171">
        <v>39</v>
      </c>
      <c r="B79" s="172" t="s">
        <v>200</v>
      </c>
      <c r="C79" s="173" t="s">
        <v>201</v>
      </c>
      <c r="D79" s="174" t="s">
        <v>120</v>
      </c>
      <c r="E79" s="175">
        <v>44.32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8.8400000000000006E-3</v>
      </c>
    </row>
    <row r="80" spans="1:104">
      <c r="A80" s="178"/>
      <c r="B80" s="180"/>
      <c r="C80" s="226" t="s">
        <v>202</v>
      </c>
      <c r="D80" s="227"/>
      <c r="E80" s="181">
        <v>44.32</v>
      </c>
      <c r="F80" s="182"/>
      <c r="G80" s="183"/>
      <c r="M80" s="179" t="s">
        <v>202</v>
      </c>
      <c r="O80" s="170"/>
    </row>
    <row r="81" spans="1:104">
      <c r="A81" s="171">
        <v>40</v>
      </c>
      <c r="B81" s="172" t="s">
        <v>203</v>
      </c>
      <c r="C81" s="173" t="s">
        <v>204</v>
      </c>
      <c r="D81" s="174" t="s">
        <v>120</v>
      </c>
      <c r="E81" s="175">
        <v>44.32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</v>
      </c>
    </row>
    <row r="82" spans="1:104">
      <c r="A82" s="178"/>
      <c r="B82" s="180"/>
      <c r="C82" s="226" t="s">
        <v>202</v>
      </c>
      <c r="D82" s="227"/>
      <c r="E82" s="181">
        <v>44.32</v>
      </c>
      <c r="F82" s="182"/>
      <c r="G82" s="183"/>
      <c r="M82" s="179" t="s">
        <v>202</v>
      </c>
      <c r="O82" s="170"/>
    </row>
    <row r="83" spans="1:104">
      <c r="A83" s="171">
        <v>41</v>
      </c>
      <c r="B83" s="172" t="s">
        <v>205</v>
      </c>
      <c r="C83" s="173" t="s">
        <v>206</v>
      </c>
      <c r="D83" s="174" t="s">
        <v>120</v>
      </c>
      <c r="E83" s="175">
        <v>138.86000000000001</v>
      </c>
      <c r="F83" s="175">
        <v>0</v>
      </c>
      <c r="G83" s="176">
        <f>E83*F83</f>
        <v>0</v>
      </c>
      <c r="O83" s="170">
        <v>2</v>
      </c>
      <c r="AA83" s="146">
        <v>1</v>
      </c>
      <c r="AB83" s="146">
        <v>1</v>
      </c>
      <c r="AC83" s="146">
        <v>1</v>
      </c>
      <c r="AZ83" s="146">
        <v>1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7">
        <v>1</v>
      </c>
      <c r="CB83" s="177">
        <v>1</v>
      </c>
      <c r="CZ83" s="146">
        <v>7.0629999999999998E-2</v>
      </c>
    </row>
    <row r="84" spans="1:104">
      <c r="A84" s="178"/>
      <c r="B84" s="180"/>
      <c r="C84" s="226" t="s">
        <v>207</v>
      </c>
      <c r="D84" s="227"/>
      <c r="E84" s="181">
        <v>138.86000000000001</v>
      </c>
      <c r="F84" s="182"/>
      <c r="G84" s="183"/>
      <c r="M84" s="179" t="s">
        <v>207</v>
      </c>
      <c r="O84" s="170"/>
    </row>
    <row r="85" spans="1:104">
      <c r="A85" s="171">
        <v>42</v>
      </c>
      <c r="B85" s="172" t="s">
        <v>208</v>
      </c>
      <c r="C85" s="173" t="s">
        <v>209</v>
      </c>
      <c r="D85" s="174" t="s">
        <v>187</v>
      </c>
      <c r="E85" s="175">
        <v>51.62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1</v>
      </c>
      <c r="AC85" s="146">
        <v>1</v>
      </c>
      <c r="AZ85" s="146">
        <v>1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1</v>
      </c>
      <c r="CZ85" s="146">
        <v>5.8E-4</v>
      </c>
    </row>
    <row r="86" spans="1:104">
      <c r="A86" s="178"/>
      <c r="B86" s="180"/>
      <c r="C86" s="226" t="s">
        <v>210</v>
      </c>
      <c r="D86" s="227"/>
      <c r="E86" s="181">
        <v>51.62</v>
      </c>
      <c r="F86" s="182"/>
      <c r="G86" s="183"/>
      <c r="M86" s="179" t="s">
        <v>210</v>
      </c>
      <c r="O86" s="170"/>
    </row>
    <row r="87" spans="1:104" ht="22.5">
      <c r="A87" s="171">
        <v>43</v>
      </c>
      <c r="B87" s="172" t="s">
        <v>211</v>
      </c>
      <c r="C87" s="173" t="s">
        <v>212</v>
      </c>
      <c r="D87" s="174" t="s">
        <v>120</v>
      </c>
      <c r="E87" s="175">
        <v>2.34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1.542E-2</v>
      </c>
    </row>
    <row r="88" spans="1:104">
      <c r="A88" s="178"/>
      <c r="B88" s="180"/>
      <c r="C88" s="226" t="s">
        <v>213</v>
      </c>
      <c r="D88" s="227"/>
      <c r="E88" s="181">
        <v>2.34</v>
      </c>
      <c r="F88" s="182"/>
      <c r="G88" s="183"/>
      <c r="M88" s="179" t="s">
        <v>213</v>
      </c>
      <c r="O88" s="170"/>
    </row>
    <row r="89" spans="1:104">
      <c r="A89" s="184"/>
      <c r="B89" s="185" t="s">
        <v>76</v>
      </c>
      <c r="C89" s="186" t="str">
        <f>CONCATENATE(B70," ",C70)</f>
        <v>3 Svislé a kompletní konstrukce</v>
      </c>
      <c r="D89" s="187"/>
      <c r="E89" s="188"/>
      <c r="F89" s="189"/>
      <c r="G89" s="190">
        <f>SUM(G70:G88)</f>
        <v>0</v>
      </c>
      <c r="O89" s="170">
        <v>4</v>
      </c>
      <c r="BA89" s="191">
        <f>SUM(BA70:BA88)</f>
        <v>0</v>
      </c>
      <c r="BB89" s="191">
        <f>SUM(BB70:BB88)</f>
        <v>0</v>
      </c>
      <c r="BC89" s="191">
        <f>SUM(BC70:BC88)</f>
        <v>0</v>
      </c>
      <c r="BD89" s="191">
        <f>SUM(BD70:BD88)</f>
        <v>0</v>
      </c>
      <c r="BE89" s="191">
        <f>SUM(BE70:BE88)</f>
        <v>0</v>
      </c>
    </row>
    <row r="90" spans="1:104">
      <c r="A90" s="163" t="s">
        <v>72</v>
      </c>
      <c r="B90" s="164" t="s">
        <v>214</v>
      </c>
      <c r="C90" s="165" t="s">
        <v>215</v>
      </c>
      <c r="D90" s="166"/>
      <c r="E90" s="167"/>
      <c r="F90" s="167"/>
      <c r="G90" s="168"/>
      <c r="H90" s="169"/>
      <c r="I90" s="169"/>
      <c r="O90" s="170">
        <v>1</v>
      </c>
    </row>
    <row r="91" spans="1:104">
      <c r="A91" s="171">
        <v>44</v>
      </c>
      <c r="B91" s="172" t="s">
        <v>216</v>
      </c>
      <c r="C91" s="173" t="s">
        <v>217</v>
      </c>
      <c r="D91" s="174" t="s">
        <v>164</v>
      </c>
      <c r="E91" s="175">
        <v>7</v>
      </c>
      <c r="F91" s="175">
        <v>0</v>
      </c>
      <c r="G91" s="176">
        <f>E91*F91</f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7">
        <v>1</v>
      </c>
      <c r="CB91" s="177">
        <v>1</v>
      </c>
      <c r="CZ91" s="146">
        <v>2.2699999999999999E-3</v>
      </c>
    </row>
    <row r="92" spans="1:104">
      <c r="A92" s="171">
        <v>45</v>
      </c>
      <c r="B92" s="172" t="s">
        <v>218</v>
      </c>
      <c r="C92" s="173" t="s">
        <v>219</v>
      </c>
      <c r="D92" s="174" t="s">
        <v>187</v>
      </c>
      <c r="E92" s="175">
        <v>3.2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6.7269999999999996E-2</v>
      </c>
    </row>
    <row r="93" spans="1:104">
      <c r="A93" s="171">
        <v>46</v>
      </c>
      <c r="B93" s="172" t="s">
        <v>220</v>
      </c>
      <c r="C93" s="173" t="s">
        <v>221</v>
      </c>
      <c r="D93" s="174" t="s">
        <v>123</v>
      </c>
      <c r="E93" s="175">
        <v>7.3499999999999996E-2</v>
      </c>
      <c r="F93" s="175">
        <v>0</v>
      </c>
      <c r="G93" s="176">
        <f>E93*F93</f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7">
        <v>1</v>
      </c>
      <c r="CB93" s="177">
        <v>1</v>
      </c>
      <c r="CZ93" s="146">
        <v>1.0483800000000001</v>
      </c>
    </row>
    <row r="94" spans="1:104" ht="22.5">
      <c r="A94" s="178"/>
      <c r="B94" s="180"/>
      <c r="C94" s="226" t="s">
        <v>222</v>
      </c>
      <c r="D94" s="227"/>
      <c r="E94" s="181">
        <v>7.3499999999999996E-2</v>
      </c>
      <c r="F94" s="182"/>
      <c r="G94" s="183"/>
      <c r="M94" s="179" t="s">
        <v>222</v>
      </c>
      <c r="O94" s="170"/>
    </row>
    <row r="95" spans="1:104" ht="22.5">
      <c r="A95" s="178"/>
      <c r="B95" s="180"/>
      <c r="C95" s="226" t="s">
        <v>223</v>
      </c>
      <c r="D95" s="227"/>
      <c r="E95" s="181">
        <v>0</v>
      </c>
      <c r="F95" s="182"/>
      <c r="G95" s="183"/>
      <c r="M95" s="179" t="s">
        <v>223</v>
      </c>
      <c r="O95" s="170"/>
    </row>
    <row r="96" spans="1:104" ht="22.5">
      <c r="A96" s="171">
        <v>47</v>
      </c>
      <c r="B96" s="172" t="s">
        <v>224</v>
      </c>
      <c r="C96" s="173" t="s">
        <v>225</v>
      </c>
      <c r="D96" s="174" t="s">
        <v>88</v>
      </c>
      <c r="E96" s="175">
        <v>0.93530000000000002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1</v>
      </c>
      <c r="CZ96" s="146">
        <v>2.5698099999999999</v>
      </c>
    </row>
    <row r="97" spans="1:104" ht="33.75">
      <c r="A97" s="178"/>
      <c r="B97" s="180"/>
      <c r="C97" s="226" t="s">
        <v>226</v>
      </c>
      <c r="D97" s="227"/>
      <c r="E97" s="181">
        <v>0.93530000000000002</v>
      </c>
      <c r="F97" s="182"/>
      <c r="G97" s="183"/>
      <c r="M97" s="179" t="s">
        <v>226</v>
      </c>
      <c r="O97" s="170"/>
    </row>
    <row r="98" spans="1:104">
      <c r="A98" s="171">
        <v>48</v>
      </c>
      <c r="B98" s="172" t="s">
        <v>227</v>
      </c>
      <c r="C98" s="173" t="s">
        <v>228</v>
      </c>
      <c r="D98" s="174" t="s">
        <v>164</v>
      </c>
      <c r="E98" s="175">
        <v>28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1</v>
      </c>
      <c r="CZ98" s="146">
        <v>0.19116</v>
      </c>
    </row>
    <row r="99" spans="1:104">
      <c r="A99" s="171">
        <v>49</v>
      </c>
      <c r="B99" s="172" t="s">
        <v>229</v>
      </c>
      <c r="C99" s="173" t="s">
        <v>230</v>
      </c>
      <c r="D99" s="174" t="s">
        <v>164</v>
      </c>
      <c r="E99" s="175">
        <v>9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0.30159000000000002</v>
      </c>
    </row>
    <row r="100" spans="1:104" ht="22.5">
      <c r="A100" s="171">
        <v>50</v>
      </c>
      <c r="B100" s="172" t="s">
        <v>231</v>
      </c>
      <c r="C100" s="173" t="s">
        <v>232</v>
      </c>
      <c r="D100" s="174" t="s">
        <v>88</v>
      </c>
      <c r="E100" s="175">
        <v>0.32900000000000001</v>
      </c>
      <c r="F100" s="175">
        <v>0</v>
      </c>
      <c r="G100" s="176">
        <f>E100*F100</f>
        <v>0</v>
      </c>
      <c r="O100" s="170">
        <v>2</v>
      </c>
      <c r="AA100" s="146">
        <v>1</v>
      </c>
      <c r="AB100" s="146">
        <v>1</v>
      </c>
      <c r="AC100" s="146">
        <v>1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1</v>
      </c>
      <c r="CZ100" s="146">
        <v>2.5251399999999999</v>
      </c>
    </row>
    <row r="101" spans="1:104">
      <c r="A101" s="178"/>
      <c r="B101" s="180"/>
      <c r="C101" s="226" t="s">
        <v>233</v>
      </c>
      <c r="D101" s="227"/>
      <c r="E101" s="181">
        <v>0.32900000000000001</v>
      </c>
      <c r="F101" s="182"/>
      <c r="G101" s="183"/>
      <c r="M101" s="179" t="s">
        <v>233</v>
      </c>
      <c r="O101" s="170"/>
    </row>
    <row r="102" spans="1:104" ht="22.5">
      <c r="A102" s="171">
        <v>51</v>
      </c>
      <c r="B102" s="172" t="s">
        <v>234</v>
      </c>
      <c r="C102" s="173" t="s">
        <v>235</v>
      </c>
      <c r="D102" s="174" t="s">
        <v>120</v>
      </c>
      <c r="E102" s="175">
        <v>2.5</v>
      </c>
      <c r="F102" s="175">
        <v>0</v>
      </c>
      <c r="G102" s="176">
        <f>E102*F102</f>
        <v>0</v>
      </c>
      <c r="O102" s="170">
        <v>2</v>
      </c>
      <c r="AA102" s="146">
        <v>1</v>
      </c>
      <c r="AB102" s="146">
        <v>1</v>
      </c>
      <c r="AC102" s="146">
        <v>1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</v>
      </c>
      <c r="CZ102" s="146">
        <v>3.637E-2</v>
      </c>
    </row>
    <row r="103" spans="1:104">
      <c r="A103" s="178"/>
      <c r="B103" s="180"/>
      <c r="C103" s="226" t="s">
        <v>236</v>
      </c>
      <c r="D103" s="227"/>
      <c r="E103" s="181">
        <v>2.5</v>
      </c>
      <c r="F103" s="182"/>
      <c r="G103" s="183"/>
      <c r="M103" s="179" t="s">
        <v>236</v>
      </c>
      <c r="O103" s="170"/>
    </row>
    <row r="104" spans="1:104">
      <c r="A104" s="171">
        <v>52</v>
      </c>
      <c r="B104" s="172" t="s">
        <v>237</v>
      </c>
      <c r="C104" s="173" t="s">
        <v>238</v>
      </c>
      <c r="D104" s="174" t="s">
        <v>120</v>
      </c>
      <c r="E104" s="175">
        <v>2.5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</v>
      </c>
      <c r="CZ104" s="146">
        <v>0</v>
      </c>
    </row>
    <row r="105" spans="1:104">
      <c r="A105" s="178"/>
      <c r="B105" s="180"/>
      <c r="C105" s="226" t="s">
        <v>236</v>
      </c>
      <c r="D105" s="227"/>
      <c r="E105" s="181">
        <v>2.5</v>
      </c>
      <c r="F105" s="182"/>
      <c r="G105" s="183"/>
      <c r="M105" s="179" t="s">
        <v>236</v>
      </c>
      <c r="O105" s="170"/>
    </row>
    <row r="106" spans="1:104">
      <c r="A106" s="171">
        <v>53</v>
      </c>
      <c r="B106" s="172" t="s">
        <v>239</v>
      </c>
      <c r="C106" s="173" t="s">
        <v>240</v>
      </c>
      <c r="D106" s="174" t="s">
        <v>120</v>
      </c>
      <c r="E106" s="175">
        <v>2.5</v>
      </c>
      <c r="F106" s="175">
        <v>0</v>
      </c>
      <c r="G106" s="176">
        <f>E106*F106</f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1</v>
      </c>
      <c r="CZ106" s="146">
        <v>2.2699999999999999E-3</v>
      </c>
    </row>
    <row r="107" spans="1:104">
      <c r="A107" s="171">
        <v>54</v>
      </c>
      <c r="B107" s="172" t="s">
        <v>241</v>
      </c>
      <c r="C107" s="173" t="s">
        <v>242</v>
      </c>
      <c r="D107" s="174" t="s">
        <v>120</v>
      </c>
      <c r="E107" s="175">
        <v>2.5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0</v>
      </c>
    </row>
    <row r="108" spans="1:104">
      <c r="A108" s="171">
        <v>55</v>
      </c>
      <c r="B108" s="172" t="s">
        <v>243</v>
      </c>
      <c r="C108" s="173" t="s">
        <v>244</v>
      </c>
      <c r="D108" s="174" t="s">
        <v>88</v>
      </c>
      <c r="E108" s="175">
        <v>13.638500000000001</v>
      </c>
      <c r="F108" s="175">
        <v>0</v>
      </c>
      <c r="G108" s="176">
        <f>E108*F108</f>
        <v>0</v>
      </c>
      <c r="O108" s="170">
        <v>2</v>
      </c>
      <c r="AA108" s="146">
        <v>1</v>
      </c>
      <c r="AB108" s="146">
        <v>1</v>
      </c>
      <c r="AC108" s="146">
        <v>1</v>
      </c>
      <c r="AZ108" s="146">
        <v>1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1</v>
      </c>
      <c r="CZ108" s="146">
        <v>2.5251100000000002</v>
      </c>
    </row>
    <row r="109" spans="1:104">
      <c r="A109" s="178"/>
      <c r="B109" s="180"/>
      <c r="C109" s="226" t="s">
        <v>245</v>
      </c>
      <c r="D109" s="227"/>
      <c r="E109" s="181">
        <v>13.638500000000001</v>
      </c>
      <c r="F109" s="182"/>
      <c r="G109" s="183"/>
      <c r="M109" s="179" t="s">
        <v>245</v>
      </c>
      <c r="O109" s="170"/>
    </row>
    <row r="110" spans="1:104">
      <c r="A110" s="171">
        <v>56</v>
      </c>
      <c r="B110" s="172" t="s">
        <v>246</v>
      </c>
      <c r="C110" s="173" t="s">
        <v>247</v>
      </c>
      <c r="D110" s="174" t="s">
        <v>120</v>
      </c>
      <c r="E110" s="175">
        <v>118.98</v>
      </c>
      <c r="F110" s="175">
        <v>0</v>
      </c>
      <c r="G110" s="176">
        <f>E110*F110</f>
        <v>0</v>
      </c>
      <c r="O110" s="170">
        <v>2</v>
      </c>
      <c r="AA110" s="146">
        <v>1</v>
      </c>
      <c r="AB110" s="146">
        <v>1</v>
      </c>
      <c r="AC110" s="146">
        <v>1</v>
      </c>
      <c r="AZ110" s="146">
        <v>1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</v>
      </c>
      <c r="CB110" s="177">
        <v>1</v>
      </c>
      <c r="CZ110" s="146">
        <v>7.8200000000000006E-3</v>
      </c>
    </row>
    <row r="111" spans="1:104">
      <c r="A111" s="178"/>
      <c r="B111" s="180"/>
      <c r="C111" s="226" t="s">
        <v>248</v>
      </c>
      <c r="D111" s="227"/>
      <c r="E111" s="181">
        <v>118.98</v>
      </c>
      <c r="F111" s="182"/>
      <c r="G111" s="183"/>
      <c r="M111" s="179" t="s">
        <v>248</v>
      </c>
      <c r="O111" s="170"/>
    </row>
    <row r="112" spans="1:104">
      <c r="A112" s="171">
        <v>57</v>
      </c>
      <c r="B112" s="172" t="s">
        <v>249</v>
      </c>
      <c r="C112" s="173" t="s">
        <v>250</v>
      </c>
      <c r="D112" s="174" t="s">
        <v>120</v>
      </c>
      <c r="E112" s="175">
        <v>118.98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1</v>
      </c>
      <c r="CZ112" s="146">
        <v>0</v>
      </c>
    </row>
    <row r="113" spans="1:104">
      <c r="A113" s="178"/>
      <c r="B113" s="180"/>
      <c r="C113" s="226" t="s">
        <v>248</v>
      </c>
      <c r="D113" s="227"/>
      <c r="E113" s="181">
        <v>118.98</v>
      </c>
      <c r="F113" s="182"/>
      <c r="G113" s="183"/>
      <c r="M113" s="179" t="s">
        <v>248</v>
      </c>
      <c r="O113" s="170"/>
    </row>
    <row r="114" spans="1:104" ht="22.5">
      <c r="A114" s="171">
        <v>58</v>
      </c>
      <c r="B114" s="172" t="s">
        <v>251</v>
      </c>
      <c r="C114" s="173" t="s">
        <v>252</v>
      </c>
      <c r="D114" s="174" t="s">
        <v>123</v>
      </c>
      <c r="E114" s="175">
        <v>2.1423000000000001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0</v>
      </c>
      <c r="AC114" s="146">
        <v>0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0</v>
      </c>
      <c r="CZ114" s="146">
        <v>1.0166500000000001</v>
      </c>
    </row>
    <row r="115" spans="1:104">
      <c r="A115" s="178"/>
      <c r="B115" s="180"/>
      <c r="C115" s="226" t="s">
        <v>253</v>
      </c>
      <c r="D115" s="227"/>
      <c r="E115" s="181">
        <v>1.4844999999999999</v>
      </c>
      <c r="F115" s="182"/>
      <c r="G115" s="183"/>
      <c r="M115" s="179" t="s">
        <v>253</v>
      </c>
      <c r="O115" s="170"/>
    </row>
    <row r="116" spans="1:104">
      <c r="A116" s="178"/>
      <c r="B116" s="180"/>
      <c r="C116" s="226" t="s">
        <v>254</v>
      </c>
      <c r="D116" s="227"/>
      <c r="E116" s="181">
        <v>0.65780000000000005</v>
      </c>
      <c r="F116" s="182"/>
      <c r="G116" s="183"/>
      <c r="M116" s="179" t="s">
        <v>254</v>
      </c>
      <c r="O116" s="170"/>
    </row>
    <row r="117" spans="1:104" ht="22.5">
      <c r="A117" s="171">
        <v>59</v>
      </c>
      <c r="B117" s="172" t="s">
        <v>255</v>
      </c>
      <c r="C117" s="173" t="s">
        <v>256</v>
      </c>
      <c r="D117" s="174" t="s">
        <v>123</v>
      </c>
      <c r="E117" s="175">
        <v>2.1423000000000001</v>
      </c>
      <c r="F117" s="175">
        <v>0</v>
      </c>
      <c r="G117" s="176">
        <f>E117*F117</f>
        <v>0</v>
      </c>
      <c r="O117" s="170">
        <v>2</v>
      </c>
      <c r="AA117" s="146">
        <v>1</v>
      </c>
      <c r="AB117" s="146">
        <v>1</v>
      </c>
      <c r="AC117" s="146">
        <v>1</v>
      </c>
      <c r="AZ117" s="146">
        <v>1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1</v>
      </c>
      <c r="CB117" s="177">
        <v>1</v>
      </c>
      <c r="CZ117" s="146">
        <v>1.0166500000000001</v>
      </c>
    </row>
    <row r="118" spans="1:104" ht="22.5">
      <c r="A118" s="171">
        <v>60</v>
      </c>
      <c r="B118" s="172" t="s">
        <v>257</v>
      </c>
      <c r="C118" s="173" t="s">
        <v>258</v>
      </c>
      <c r="D118" s="174" t="s">
        <v>88</v>
      </c>
      <c r="E118" s="175">
        <v>2.1</v>
      </c>
      <c r="F118" s="175">
        <v>0</v>
      </c>
      <c r="G118" s="176">
        <f>E118*F118</f>
        <v>0</v>
      </c>
      <c r="O118" s="170">
        <v>2</v>
      </c>
      <c r="AA118" s="146">
        <v>1</v>
      </c>
      <c r="AB118" s="146">
        <v>1</v>
      </c>
      <c r="AC118" s="146">
        <v>1</v>
      </c>
      <c r="AZ118" s="146">
        <v>1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1</v>
      </c>
      <c r="CZ118" s="146">
        <v>2.52508</v>
      </c>
    </row>
    <row r="119" spans="1:104" ht="22.5">
      <c r="A119" s="171">
        <v>61</v>
      </c>
      <c r="B119" s="172" t="s">
        <v>259</v>
      </c>
      <c r="C119" s="173" t="s">
        <v>260</v>
      </c>
      <c r="D119" s="174" t="s">
        <v>132</v>
      </c>
      <c r="E119" s="175">
        <v>1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1</v>
      </c>
      <c r="CZ119" s="146">
        <v>3.28</v>
      </c>
    </row>
    <row r="120" spans="1:104">
      <c r="A120" s="171">
        <v>62</v>
      </c>
      <c r="B120" s="172" t="s">
        <v>261</v>
      </c>
      <c r="C120" s="173" t="s">
        <v>262</v>
      </c>
      <c r="D120" s="174" t="s">
        <v>132</v>
      </c>
      <c r="E120" s="175">
        <v>1</v>
      </c>
      <c r="F120" s="175">
        <v>0</v>
      </c>
      <c r="G120" s="176">
        <f>E120*F120</f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1</v>
      </c>
      <c r="CZ120" s="146">
        <v>0</v>
      </c>
    </row>
    <row r="121" spans="1:104">
      <c r="A121" s="171">
        <v>63</v>
      </c>
      <c r="B121" s="172" t="s">
        <v>263</v>
      </c>
      <c r="C121" s="173" t="s">
        <v>264</v>
      </c>
      <c r="D121" s="174" t="s">
        <v>123</v>
      </c>
      <c r="E121" s="175">
        <v>0.1139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1</v>
      </c>
      <c r="CZ121" s="146">
        <v>1.02092</v>
      </c>
    </row>
    <row r="122" spans="1:104">
      <c r="A122" s="178"/>
      <c r="B122" s="180"/>
      <c r="C122" s="226" t="s">
        <v>265</v>
      </c>
      <c r="D122" s="227"/>
      <c r="E122" s="181">
        <v>8.9099999999999999E-2</v>
      </c>
      <c r="F122" s="182"/>
      <c r="G122" s="183"/>
      <c r="M122" s="179" t="s">
        <v>265</v>
      </c>
      <c r="O122" s="170"/>
    </row>
    <row r="123" spans="1:104">
      <c r="A123" s="178"/>
      <c r="B123" s="180"/>
      <c r="C123" s="226" t="s">
        <v>266</v>
      </c>
      <c r="D123" s="227"/>
      <c r="E123" s="181">
        <v>2.4799999999999999E-2</v>
      </c>
      <c r="F123" s="182"/>
      <c r="G123" s="183"/>
      <c r="M123" s="179" t="s">
        <v>266</v>
      </c>
      <c r="O123" s="170"/>
    </row>
    <row r="124" spans="1:104">
      <c r="A124" s="171">
        <v>64</v>
      </c>
      <c r="B124" s="172" t="s">
        <v>267</v>
      </c>
      <c r="C124" s="173" t="s">
        <v>268</v>
      </c>
      <c r="D124" s="174" t="s">
        <v>75</v>
      </c>
      <c r="E124" s="175">
        <v>4</v>
      </c>
      <c r="F124" s="175">
        <v>0</v>
      </c>
      <c r="G124" s="176">
        <f>E124*F124</f>
        <v>0</v>
      </c>
      <c r="O124" s="170">
        <v>2</v>
      </c>
      <c r="AA124" s="146">
        <v>1</v>
      </c>
      <c r="AB124" s="146">
        <v>9</v>
      </c>
      <c r="AC124" s="146">
        <v>9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9</v>
      </c>
      <c r="CZ124" s="146">
        <v>0</v>
      </c>
    </row>
    <row r="125" spans="1:104">
      <c r="A125" s="171">
        <v>65</v>
      </c>
      <c r="B125" s="172" t="s">
        <v>269</v>
      </c>
      <c r="C125" s="173" t="s">
        <v>270</v>
      </c>
      <c r="D125" s="174" t="s">
        <v>75</v>
      </c>
      <c r="E125" s="175">
        <v>2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9</v>
      </c>
      <c r="AC125" s="146">
        <v>9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9</v>
      </c>
      <c r="CZ125" s="146">
        <v>0</v>
      </c>
    </row>
    <row r="126" spans="1:104" ht="22.5">
      <c r="A126" s="171">
        <v>66</v>
      </c>
      <c r="B126" s="172" t="s">
        <v>271</v>
      </c>
      <c r="C126" s="173" t="s">
        <v>272</v>
      </c>
      <c r="D126" s="174" t="s">
        <v>187</v>
      </c>
      <c r="E126" s="175">
        <v>26.67</v>
      </c>
      <c r="F126" s="175">
        <v>0</v>
      </c>
      <c r="G126" s="176">
        <f>E126*F126</f>
        <v>0</v>
      </c>
      <c r="O126" s="170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A126" s="177">
        <v>1</v>
      </c>
      <c r="CB126" s="177">
        <v>1</v>
      </c>
      <c r="CZ126" s="146">
        <v>7.0200000000000002E-3</v>
      </c>
    </row>
    <row r="127" spans="1:104" ht="22.5">
      <c r="A127" s="178"/>
      <c r="B127" s="180"/>
      <c r="C127" s="226" t="s">
        <v>273</v>
      </c>
      <c r="D127" s="227"/>
      <c r="E127" s="181">
        <v>26.67</v>
      </c>
      <c r="F127" s="182"/>
      <c r="G127" s="183"/>
      <c r="M127" s="179" t="s">
        <v>273</v>
      </c>
      <c r="O127" s="170"/>
    </row>
    <row r="128" spans="1:104" ht="22.5">
      <c r="A128" s="171">
        <v>67</v>
      </c>
      <c r="B128" s="172" t="s">
        <v>274</v>
      </c>
      <c r="C128" s="173" t="s">
        <v>275</v>
      </c>
      <c r="D128" s="174" t="s">
        <v>187</v>
      </c>
      <c r="E128" s="175">
        <v>26.67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1</v>
      </c>
      <c r="CZ128" s="146">
        <v>2.0000000000000001E-4</v>
      </c>
    </row>
    <row r="129" spans="1:104" ht="22.5">
      <c r="A129" s="178"/>
      <c r="B129" s="180"/>
      <c r="C129" s="226" t="s">
        <v>273</v>
      </c>
      <c r="D129" s="227"/>
      <c r="E129" s="181">
        <v>26.67</v>
      </c>
      <c r="F129" s="182"/>
      <c r="G129" s="183"/>
      <c r="M129" s="179" t="s">
        <v>273</v>
      </c>
      <c r="O129" s="170"/>
    </row>
    <row r="130" spans="1:104" ht="22.5">
      <c r="A130" s="171">
        <v>68</v>
      </c>
      <c r="B130" s="172" t="s">
        <v>276</v>
      </c>
      <c r="C130" s="173" t="s">
        <v>277</v>
      </c>
      <c r="D130" s="174" t="s">
        <v>187</v>
      </c>
      <c r="E130" s="175">
        <v>9.1</v>
      </c>
      <c r="F130" s="175">
        <v>0</v>
      </c>
      <c r="G130" s="176">
        <f>E130*F130</f>
        <v>0</v>
      </c>
      <c r="O130" s="170">
        <v>2</v>
      </c>
      <c r="AA130" s="146">
        <v>1</v>
      </c>
      <c r="AB130" s="146">
        <v>7</v>
      </c>
      <c r="AC130" s="146">
        <v>7</v>
      </c>
      <c r="AZ130" s="146">
        <v>1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A130" s="177">
        <v>1</v>
      </c>
      <c r="CB130" s="177">
        <v>7</v>
      </c>
      <c r="CZ130" s="146">
        <v>0</v>
      </c>
    </row>
    <row r="131" spans="1:104">
      <c r="A131" s="178"/>
      <c r="B131" s="180"/>
      <c r="C131" s="226" t="s">
        <v>278</v>
      </c>
      <c r="D131" s="227"/>
      <c r="E131" s="181">
        <v>9.1</v>
      </c>
      <c r="F131" s="182"/>
      <c r="G131" s="183"/>
      <c r="M131" s="179" t="s">
        <v>278</v>
      </c>
      <c r="O131" s="170"/>
    </row>
    <row r="132" spans="1:104" ht="22.5">
      <c r="A132" s="171">
        <v>69</v>
      </c>
      <c r="B132" s="172" t="s">
        <v>279</v>
      </c>
      <c r="C132" s="173" t="s">
        <v>280</v>
      </c>
      <c r="D132" s="174" t="s">
        <v>75</v>
      </c>
      <c r="E132" s="175">
        <v>96</v>
      </c>
      <c r="F132" s="175">
        <v>0</v>
      </c>
      <c r="G132" s="176">
        <f>E132*F132</f>
        <v>0</v>
      </c>
      <c r="O132" s="170">
        <v>2</v>
      </c>
      <c r="AA132" s="146">
        <v>3</v>
      </c>
      <c r="AB132" s="146">
        <v>1</v>
      </c>
      <c r="AC132" s="146" t="s">
        <v>279</v>
      </c>
      <c r="AZ132" s="146">
        <v>1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3</v>
      </c>
      <c r="CB132" s="177">
        <v>1</v>
      </c>
      <c r="CZ132" s="146">
        <v>2.1000000000000001E-2</v>
      </c>
    </row>
    <row r="133" spans="1:104">
      <c r="A133" s="171">
        <v>70</v>
      </c>
      <c r="B133" s="172" t="s">
        <v>281</v>
      </c>
      <c r="C133" s="173" t="s">
        <v>282</v>
      </c>
      <c r="D133" s="174" t="s">
        <v>187</v>
      </c>
      <c r="E133" s="175">
        <v>124.58</v>
      </c>
      <c r="F133" s="175">
        <v>0</v>
      </c>
      <c r="G133" s="176">
        <f>E133*F133</f>
        <v>0</v>
      </c>
      <c r="O133" s="170">
        <v>2</v>
      </c>
      <c r="AA133" s="146">
        <v>3</v>
      </c>
      <c r="AB133" s="146">
        <v>1</v>
      </c>
      <c r="AC133" s="146">
        <v>593467591</v>
      </c>
      <c r="AZ133" s="146">
        <v>1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A133" s="177">
        <v>3</v>
      </c>
      <c r="CB133" s="177">
        <v>1</v>
      </c>
      <c r="CZ133" s="146">
        <v>0.29599999999999999</v>
      </c>
    </row>
    <row r="134" spans="1:104">
      <c r="A134" s="178"/>
      <c r="B134" s="180"/>
      <c r="C134" s="226" t="s">
        <v>283</v>
      </c>
      <c r="D134" s="227"/>
      <c r="E134" s="181">
        <v>124.58</v>
      </c>
      <c r="F134" s="182"/>
      <c r="G134" s="183"/>
      <c r="M134" s="179" t="s">
        <v>283</v>
      </c>
      <c r="O134" s="170"/>
    </row>
    <row r="135" spans="1:104">
      <c r="A135" s="171">
        <v>71</v>
      </c>
      <c r="B135" s="172" t="s">
        <v>284</v>
      </c>
      <c r="C135" s="173" t="s">
        <v>285</v>
      </c>
      <c r="D135" s="174" t="s">
        <v>187</v>
      </c>
      <c r="E135" s="175">
        <v>9.76</v>
      </c>
      <c r="F135" s="175">
        <v>0</v>
      </c>
      <c r="G135" s="176">
        <f>E135*F135</f>
        <v>0</v>
      </c>
      <c r="O135" s="170">
        <v>2</v>
      </c>
      <c r="AA135" s="146">
        <v>3</v>
      </c>
      <c r="AB135" s="146">
        <v>1</v>
      </c>
      <c r="AC135" s="146">
        <v>593467593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3</v>
      </c>
      <c r="CB135" s="177">
        <v>1</v>
      </c>
      <c r="CZ135" s="146">
        <v>0.29599999999999999</v>
      </c>
    </row>
    <row r="136" spans="1:104">
      <c r="A136" s="178"/>
      <c r="B136" s="180"/>
      <c r="C136" s="226" t="s">
        <v>286</v>
      </c>
      <c r="D136" s="227"/>
      <c r="E136" s="181">
        <v>9.76</v>
      </c>
      <c r="F136" s="182"/>
      <c r="G136" s="183"/>
      <c r="M136" s="179" t="s">
        <v>286</v>
      </c>
      <c r="O136" s="170"/>
    </row>
    <row r="137" spans="1:104">
      <c r="A137" s="171">
        <v>72</v>
      </c>
      <c r="B137" s="172" t="s">
        <v>181</v>
      </c>
      <c r="C137" s="173" t="s">
        <v>182</v>
      </c>
      <c r="D137" s="174" t="s">
        <v>178</v>
      </c>
      <c r="E137" s="175">
        <v>16</v>
      </c>
      <c r="F137" s="175">
        <v>0</v>
      </c>
      <c r="G137" s="176">
        <f>E137*F137</f>
        <v>0</v>
      </c>
      <c r="O137" s="170">
        <v>2</v>
      </c>
      <c r="AA137" s="146">
        <v>6</v>
      </c>
      <c r="AB137" s="146">
        <v>1</v>
      </c>
      <c r="AC137" s="146">
        <v>48175280100</v>
      </c>
      <c r="AZ137" s="146">
        <v>1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6</v>
      </c>
      <c r="CB137" s="177">
        <v>1</v>
      </c>
    </row>
    <row r="138" spans="1:104">
      <c r="A138" s="171">
        <v>73</v>
      </c>
      <c r="B138" s="172" t="s">
        <v>287</v>
      </c>
      <c r="C138" s="173" t="s">
        <v>288</v>
      </c>
      <c r="D138" s="174" t="s">
        <v>178</v>
      </c>
      <c r="E138" s="175">
        <v>8</v>
      </c>
      <c r="F138" s="175">
        <v>0</v>
      </c>
      <c r="G138" s="176">
        <f>E138*F138</f>
        <v>0</v>
      </c>
      <c r="O138" s="170">
        <v>2</v>
      </c>
      <c r="AA138" s="146">
        <v>6</v>
      </c>
      <c r="AB138" s="146">
        <v>1</v>
      </c>
      <c r="AC138" s="146">
        <v>80165191400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6</v>
      </c>
      <c r="CB138" s="177">
        <v>1</v>
      </c>
    </row>
    <row r="139" spans="1:104">
      <c r="A139" s="184"/>
      <c r="B139" s="185" t="s">
        <v>76</v>
      </c>
      <c r="C139" s="186" t="str">
        <f>CONCATENATE(B90," ",C90)</f>
        <v>4 Vodorovné konstrukce</v>
      </c>
      <c r="D139" s="187"/>
      <c r="E139" s="188"/>
      <c r="F139" s="189"/>
      <c r="G139" s="190">
        <f>SUM(G90:G138)</f>
        <v>0</v>
      </c>
      <c r="O139" s="170">
        <v>4</v>
      </c>
      <c r="BA139" s="191">
        <f>SUM(BA90:BA138)</f>
        <v>0</v>
      </c>
      <c r="BB139" s="191">
        <f>SUM(BB90:BB138)</f>
        <v>0</v>
      </c>
      <c r="BC139" s="191">
        <f>SUM(BC90:BC138)</f>
        <v>0</v>
      </c>
      <c r="BD139" s="191">
        <f>SUM(BD90:BD138)</f>
        <v>0</v>
      </c>
      <c r="BE139" s="191">
        <f>SUM(BE90:BE138)</f>
        <v>0</v>
      </c>
    </row>
    <row r="140" spans="1:104">
      <c r="A140" s="163" t="s">
        <v>72</v>
      </c>
      <c r="B140" s="164" t="s">
        <v>289</v>
      </c>
      <c r="C140" s="165" t="s">
        <v>290</v>
      </c>
      <c r="D140" s="166"/>
      <c r="E140" s="167"/>
      <c r="F140" s="167"/>
      <c r="G140" s="168"/>
      <c r="H140" s="169"/>
      <c r="I140" s="169"/>
      <c r="O140" s="170">
        <v>1</v>
      </c>
    </row>
    <row r="141" spans="1:104" ht="22.5">
      <c r="A141" s="171">
        <v>74</v>
      </c>
      <c r="B141" s="172" t="s">
        <v>291</v>
      </c>
      <c r="C141" s="173" t="s">
        <v>292</v>
      </c>
      <c r="D141" s="174" t="s">
        <v>120</v>
      </c>
      <c r="E141" s="175">
        <v>148.06</v>
      </c>
      <c r="F141" s="175">
        <v>0</v>
      </c>
      <c r="G141" s="176">
        <f>E141*F141</f>
        <v>0</v>
      </c>
      <c r="O141" s="170">
        <v>2</v>
      </c>
      <c r="AA141" s="146">
        <v>1</v>
      </c>
      <c r="AB141" s="146">
        <v>1</v>
      </c>
      <c r="AC141" s="146">
        <v>1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1</v>
      </c>
      <c r="CB141" s="177">
        <v>1</v>
      </c>
      <c r="CZ141" s="146">
        <v>0</v>
      </c>
    </row>
    <row r="142" spans="1:104">
      <c r="A142" s="178"/>
      <c r="B142" s="180"/>
      <c r="C142" s="226" t="s">
        <v>293</v>
      </c>
      <c r="D142" s="227"/>
      <c r="E142" s="181">
        <v>148.06</v>
      </c>
      <c r="F142" s="182"/>
      <c r="G142" s="183"/>
      <c r="M142" s="179" t="s">
        <v>293</v>
      </c>
      <c r="O142" s="170"/>
    </row>
    <row r="143" spans="1:104">
      <c r="A143" s="171">
        <v>75</v>
      </c>
      <c r="B143" s="172" t="s">
        <v>294</v>
      </c>
      <c r="C143" s="173" t="s">
        <v>295</v>
      </c>
      <c r="D143" s="174" t="s">
        <v>120</v>
      </c>
      <c r="E143" s="175">
        <v>74.03</v>
      </c>
      <c r="F143" s="175">
        <v>0</v>
      </c>
      <c r="G143" s="176">
        <f>E143*F143</f>
        <v>0</v>
      </c>
      <c r="O143" s="170">
        <v>2</v>
      </c>
      <c r="AA143" s="146">
        <v>1</v>
      </c>
      <c r="AB143" s="146">
        <v>1</v>
      </c>
      <c r="AC143" s="146">
        <v>1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</v>
      </c>
      <c r="CB143" s="177">
        <v>1</v>
      </c>
      <c r="CZ143" s="146">
        <v>5.0000000000000001E-4</v>
      </c>
    </row>
    <row r="144" spans="1:104">
      <c r="A144" s="178"/>
      <c r="B144" s="180"/>
      <c r="C144" s="226" t="s">
        <v>296</v>
      </c>
      <c r="D144" s="227"/>
      <c r="E144" s="181">
        <v>74.03</v>
      </c>
      <c r="F144" s="182"/>
      <c r="G144" s="183"/>
      <c r="M144" s="179" t="s">
        <v>296</v>
      </c>
      <c r="O144" s="170"/>
    </row>
    <row r="145" spans="1:104">
      <c r="A145" s="171">
        <v>76</v>
      </c>
      <c r="B145" s="172" t="s">
        <v>297</v>
      </c>
      <c r="C145" s="173" t="s">
        <v>298</v>
      </c>
      <c r="D145" s="174" t="s">
        <v>120</v>
      </c>
      <c r="E145" s="175">
        <v>74.03</v>
      </c>
      <c r="F145" s="175">
        <v>0</v>
      </c>
      <c r="G145" s="176">
        <f>E145*F145</f>
        <v>0</v>
      </c>
      <c r="O145" s="170">
        <v>2</v>
      </c>
      <c r="AA145" s="146">
        <v>1</v>
      </c>
      <c r="AB145" s="146">
        <v>1</v>
      </c>
      <c r="AC145" s="146">
        <v>1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1</v>
      </c>
      <c r="CZ145" s="146">
        <v>0.60104000000000002</v>
      </c>
    </row>
    <row r="146" spans="1:104">
      <c r="A146" s="178"/>
      <c r="B146" s="180"/>
      <c r="C146" s="226" t="s">
        <v>296</v>
      </c>
      <c r="D146" s="227"/>
      <c r="E146" s="181">
        <v>74.03</v>
      </c>
      <c r="F146" s="182"/>
      <c r="G146" s="183"/>
      <c r="M146" s="179" t="s">
        <v>296</v>
      </c>
      <c r="O146" s="170"/>
    </row>
    <row r="147" spans="1:104">
      <c r="A147" s="171">
        <v>77</v>
      </c>
      <c r="B147" s="172" t="s">
        <v>299</v>
      </c>
      <c r="C147" s="173" t="s">
        <v>300</v>
      </c>
      <c r="D147" s="174" t="s">
        <v>187</v>
      </c>
      <c r="E147" s="175">
        <v>8.4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0</v>
      </c>
      <c r="AC147" s="146">
        <v>0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0</v>
      </c>
      <c r="CZ147" s="146">
        <v>0</v>
      </c>
    </row>
    <row r="148" spans="1:104">
      <c r="A148" s="171">
        <v>78</v>
      </c>
      <c r="B148" s="172" t="s">
        <v>301</v>
      </c>
      <c r="C148" s="173" t="s">
        <v>302</v>
      </c>
      <c r="D148" s="174" t="s">
        <v>120</v>
      </c>
      <c r="E148" s="175">
        <v>67.3</v>
      </c>
      <c r="F148" s="175">
        <v>0</v>
      </c>
      <c r="G148" s="176">
        <f>E148*F148</f>
        <v>0</v>
      </c>
      <c r="O148" s="170">
        <v>2</v>
      </c>
      <c r="AA148" s="146">
        <v>1</v>
      </c>
      <c r="AB148" s="146">
        <v>1</v>
      </c>
      <c r="AC148" s="146">
        <v>1</v>
      </c>
      <c r="AZ148" s="146">
        <v>1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A148" s="177">
        <v>1</v>
      </c>
      <c r="CB148" s="177">
        <v>1</v>
      </c>
      <c r="CZ148" s="146">
        <v>7.3899999999999993E-2</v>
      </c>
    </row>
    <row r="149" spans="1:104">
      <c r="A149" s="178"/>
      <c r="B149" s="180"/>
      <c r="C149" s="226" t="s">
        <v>303</v>
      </c>
      <c r="D149" s="227"/>
      <c r="E149" s="181">
        <v>67.3</v>
      </c>
      <c r="F149" s="182"/>
      <c r="G149" s="183"/>
      <c r="M149" s="179" t="s">
        <v>303</v>
      </c>
      <c r="O149" s="170"/>
    </row>
    <row r="150" spans="1:104" ht="22.5">
      <c r="A150" s="171">
        <v>79</v>
      </c>
      <c r="B150" s="172" t="s">
        <v>304</v>
      </c>
      <c r="C150" s="173" t="s">
        <v>305</v>
      </c>
      <c r="D150" s="174" t="s">
        <v>187</v>
      </c>
      <c r="E150" s="175">
        <v>52.3</v>
      </c>
      <c r="F150" s="175">
        <v>0</v>
      </c>
      <c r="G150" s="176">
        <f>E150*F150</f>
        <v>0</v>
      </c>
      <c r="O150" s="170">
        <v>2</v>
      </c>
      <c r="AA150" s="146">
        <v>1</v>
      </c>
      <c r="AB150" s="146">
        <v>1</v>
      </c>
      <c r="AC150" s="146">
        <v>1</v>
      </c>
      <c r="AZ150" s="146">
        <v>1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A150" s="177">
        <v>1</v>
      </c>
      <c r="CB150" s="177">
        <v>1</v>
      </c>
      <c r="CZ150" s="146">
        <v>0.17033000000000001</v>
      </c>
    </row>
    <row r="151" spans="1:104">
      <c r="A151" s="178"/>
      <c r="B151" s="180"/>
      <c r="C151" s="226" t="s">
        <v>306</v>
      </c>
      <c r="D151" s="227"/>
      <c r="E151" s="181">
        <v>52.3</v>
      </c>
      <c r="F151" s="182"/>
      <c r="G151" s="183"/>
      <c r="M151" s="179" t="s">
        <v>306</v>
      </c>
      <c r="O151" s="170"/>
    </row>
    <row r="152" spans="1:104">
      <c r="A152" s="171">
        <v>80</v>
      </c>
      <c r="B152" s="172" t="s">
        <v>307</v>
      </c>
      <c r="C152" s="173" t="s">
        <v>308</v>
      </c>
      <c r="D152" s="174" t="s">
        <v>120</v>
      </c>
      <c r="E152" s="175">
        <v>74.03</v>
      </c>
      <c r="F152" s="175">
        <v>0</v>
      </c>
      <c r="G152" s="176">
        <f>E152*F152</f>
        <v>0</v>
      </c>
      <c r="O152" s="170">
        <v>2</v>
      </c>
      <c r="AA152" s="146">
        <v>3</v>
      </c>
      <c r="AB152" s="146">
        <v>0</v>
      </c>
      <c r="AC152" s="146">
        <v>59248020</v>
      </c>
      <c r="AZ152" s="146">
        <v>1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A152" s="177">
        <v>3</v>
      </c>
      <c r="CB152" s="177">
        <v>0</v>
      </c>
      <c r="CZ152" s="146">
        <v>0.184</v>
      </c>
    </row>
    <row r="153" spans="1:104">
      <c r="A153" s="178"/>
      <c r="B153" s="180"/>
      <c r="C153" s="226" t="s">
        <v>296</v>
      </c>
      <c r="D153" s="227"/>
      <c r="E153" s="181">
        <v>74.03</v>
      </c>
      <c r="F153" s="182"/>
      <c r="G153" s="183"/>
      <c r="M153" s="179" t="s">
        <v>296</v>
      </c>
      <c r="O153" s="170"/>
    </row>
    <row r="154" spans="1:104" ht="22.5">
      <c r="A154" s="171">
        <v>81</v>
      </c>
      <c r="B154" s="172" t="s">
        <v>176</v>
      </c>
      <c r="C154" s="173" t="s">
        <v>177</v>
      </c>
      <c r="D154" s="174" t="s">
        <v>178</v>
      </c>
      <c r="E154" s="175">
        <v>24</v>
      </c>
      <c r="F154" s="175">
        <v>0</v>
      </c>
      <c r="G154" s="176">
        <f>E154*F154</f>
        <v>0</v>
      </c>
      <c r="O154" s="170">
        <v>2</v>
      </c>
      <c r="AA154" s="146">
        <v>6</v>
      </c>
      <c r="AB154" s="146">
        <v>0</v>
      </c>
      <c r="AC154" s="146">
        <v>46151002500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6</v>
      </c>
      <c r="CB154" s="177">
        <v>0</v>
      </c>
    </row>
    <row r="155" spans="1:104">
      <c r="A155" s="171">
        <v>82</v>
      </c>
      <c r="B155" s="172" t="s">
        <v>179</v>
      </c>
      <c r="C155" s="173" t="s">
        <v>180</v>
      </c>
      <c r="D155" s="174" t="s">
        <v>178</v>
      </c>
      <c r="E155" s="175">
        <v>36</v>
      </c>
      <c r="F155" s="175">
        <v>0</v>
      </c>
      <c r="G155" s="176">
        <f>E155*F155</f>
        <v>0</v>
      </c>
      <c r="O155" s="170">
        <v>2</v>
      </c>
      <c r="AA155" s="146">
        <v>6</v>
      </c>
      <c r="AB155" s="146">
        <v>1</v>
      </c>
      <c r="AC155" s="146">
        <v>47151001100</v>
      </c>
      <c r="AZ155" s="146">
        <v>1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A155" s="177">
        <v>6</v>
      </c>
      <c r="CB155" s="177">
        <v>1</v>
      </c>
    </row>
    <row r="156" spans="1:104">
      <c r="A156" s="184"/>
      <c r="B156" s="185" t="s">
        <v>76</v>
      </c>
      <c r="C156" s="186" t="str">
        <f>CONCATENATE(B140," ",C140)</f>
        <v>5 Komunikace</v>
      </c>
      <c r="D156" s="187"/>
      <c r="E156" s="188"/>
      <c r="F156" s="189"/>
      <c r="G156" s="190">
        <f>SUM(G140:G155)</f>
        <v>0</v>
      </c>
      <c r="O156" s="170">
        <v>4</v>
      </c>
      <c r="BA156" s="191">
        <f>SUM(BA140:BA155)</f>
        <v>0</v>
      </c>
      <c r="BB156" s="191">
        <f>SUM(BB140:BB155)</f>
        <v>0</v>
      </c>
      <c r="BC156" s="191">
        <f>SUM(BC140:BC155)</f>
        <v>0</v>
      </c>
      <c r="BD156" s="191">
        <f>SUM(BD140:BD155)</f>
        <v>0</v>
      </c>
      <c r="BE156" s="191">
        <f>SUM(BE140:BE155)</f>
        <v>0</v>
      </c>
    </row>
    <row r="157" spans="1:104">
      <c r="A157" s="163" t="s">
        <v>72</v>
      </c>
      <c r="B157" s="164" t="s">
        <v>309</v>
      </c>
      <c r="C157" s="165" t="s">
        <v>310</v>
      </c>
      <c r="D157" s="166"/>
      <c r="E157" s="167"/>
      <c r="F157" s="167"/>
      <c r="G157" s="168"/>
      <c r="H157" s="169"/>
      <c r="I157" s="169"/>
      <c r="O157" s="170">
        <v>1</v>
      </c>
    </row>
    <row r="158" spans="1:104" ht="22.5">
      <c r="A158" s="171">
        <v>83</v>
      </c>
      <c r="B158" s="172" t="s">
        <v>311</v>
      </c>
      <c r="C158" s="173" t="s">
        <v>312</v>
      </c>
      <c r="D158" s="174" t="s">
        <v>120</v>
      </c>
      <c r="E158" s="175">
        <v>9.1999999999999993</v>
      </c>
      <c r="F158" s="175">
        <v>0</v>
      </c>
      <c r="G158" s="176">
        <f>E158*F158</f>
        <v>0</v>
      </c>
      <c r="O158" s="170">
        <v>2</v>
      </c>
      <c r="AA158" s="146">
        <v>1</v>
      </c>
      <c r="AB158" s="146">
        <v>1</v>
      </c>
      <c r="AC158" s="146">
        <v>1</v>
      </c>
      <c r="AZ158" s="146">
        <v>1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A158" s="177">
        <v>1</v>
      </c>
      <c r="CB158" s="177">
        <v>1</v>
      </c>
      <c r="CZ158" s="146">
        <v>1.4200000000000001E-2</v>
      </c>
    </row>
    <row r="159" spans="1:104">
      <c r="A159" s="171">
        <v>84</v>
      </c>
      <c r="B159" s="172" t="s">
        <v>313</v>
      </c>
      <c r="C159" s="173" t="s">
        <v>314</v>
      </c>
      <c r="D159" s="174" t="s">
        <v>120</v>
      </c>
      <c r="E159" s="175">
        <v>679.15359999999998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7</v>
      </c>
      <c r="AC159" s="146">
        <v>7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7</v>
      </c>
      <c r="CZ159" s="146">
        <v>0</v>
      </c>
    </row>
    <row r="160" spans="1:104">
      <c r="A160" s="178"/>
      <c r="B160" s="180"/>
      <c r="C160" s="226" t="s">
        <v>315</v>
      </c>
      <c r="D160" s="227"/>
      <c r="E160" s="181">
        <v>679.15359999999998</v>
      </c>
      <c r="F160" s="182"/>
      <c r="G160" s="183"/>
      <c r="M160" s="204">
        <v>6791536</v>
      </c>
      <c r="O160" s="170"/>
    </row>
    <row r="161" spans="1:104" ht="22.5">
      <c r="A161" s="171">
        <v>85</v>
      </c>
      <c r="B161" s="172" t="s">
        <v>316</v>
      </c>
      <c r="C161" s="173" t="s">
        <v>317</v>
      </c>
      <c r="D161" s="174" t="s">
        <v>120</v>
      </c>
      <c r="E161" s="175">
        <v>679.15359999999998</v>
      </c>
      <c r="F161" s="175">
        <v>0</v>
      </c>
      <c r="G161" s="176">
        <f>E161*F161</f>
        <v>0</v>
      </c>
      <c r="O161" s="170">
        <v>2</v>
      </c>
      <c r="AA161" s="146">
        <v>1</v>
      </c>
      <c r="AB161" s="146">
        <v>1</v>
      </c>
      <c r="AC161" s="146">
        <v>1</v>
      </c>
      <c r="AZ161" s="146">
        <v>1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</v>
      </c>
      <c r="CB161" s="177">
        <v>1</v>
      </c>
      <c r="CZ161" s="146">
        <v>1.2699999999999999E-2</v>
      </c>
    </row>
    <row r="162" spans="1:104">
      <c r="A162" s="178"/>
      <c r="B162" s="180"/>
      <c r="C162" s="226" t="s">
        <v>315</v>
      </c>
      <c r="D162" s="227"/>
      <c r="E162" s="181">
        <v>679.15359999999998</v>
      </c>
      <c r="F162" s="182"/>
      <c r="G162" s="183"/>
      <c r="M162" s="204">
        <v>6791536</v>
      </c>
      <c r="O162" s="170"/>
    </row>
    <row r="163" spans="1:104">
      <c r="A163" s="171">
        <v>86</v>
      </c>
      <c r="B163" s="172" t="s">
        <v>318</v>
      </c>
      <c r="C163" s="173" t="s">
        <v>319</v>
      </c>
      <c r="D163" s="174" t="s">
        <v>120</v>
      </c>
      <c r="E163" s="175">
        <v>61.77</v>
      </c>
      <c r="F163" s="175">
        <v>0</v>
      </c>
      <c r="G163" s="176">
        <f>E163*F163</f>
        <v>0</v>
      </c>
      <c r="O163" s="170">
        <v>2</v>
      </c>
      <c r="AA163" s="146">
        <v>1</v>
      </c>
      <c r="AB163" s="146">
        <v>1</v>
      </c>
      <c r="AC163" s="146">
        <v>1</v>
      </c>
      <c r="AZ163" s="146">
        <v>1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1</v>
      </c>
      <c r="CZ163" s="146">
        <v>4.0000000000000003E-5</v>
      </c>
    </row>
    <row r="164" spans="1:104">
      <c r="A164" s="178"/>
      <c r="B164" s="180"/>
      <c r="C164" s="226" t="s">
        <v>320</v>
      </c>
      <c r="D164" s="227"/>
      <c r="E164" s="181">
        <v>61.77</v>
      </c>
      <c r="F164" s="182"/>
      <c r="G164" s="183"/>
      <c r="M164" s="179" t="s">
        <v>320</v>
      </c>
      <c r="O164" s="170"/>
    </row>
    <row r="165" spans="1:104">
      <c r="A165" s="171">
        <v>87</v>
      </c>
      <c r="B165" s="172" t="s">
        <v>321</v>
      </c>
      <c r="C165" s="173" t="s">
        <v>322</v>
      </c>
      <c r="D165" s="174" t="s">
        <v>120</v>
      </c>
      <c r="E165" s="175">
        <v>9.1999999999999993</v>
      </c>
      <c r="F165" s="175">
        <v>0</v>
      </c>
      <c r="G165" s="176">
        <f>E165*F165</f>
        <v>0</v>
      </c>
      <c r="O165" s="170">
        <v>2</v>
      </c>
      <c r="AA165" s="146">
        <v>1</v>
      </c>
      <c r="AB165" s="146">
        <v>1</v>
      </c>
      <c r="AC165" s="146">
        <v>1</v>
      </c>
      <c r="AZ165" s="146">
        <v>1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1</v>
      </c>
      <c r="CZ165" s="146">
        <v>5.0299999999999997E-3</v>
      </c>
    </row>
    <row r="166" spans="1:104" ht="22.5">
      <c r="A166" s="171">
        <v>88</v>
      </c>
      <c r="B166" s="172" t="s">
        <v>323</v>
      </c>
      <c r="C166" s="173" t="s">
        <v>324</v>
      </c>
      <c r="D166" s="174" t="s">
        <v>120</v>
      </c>
      <c r="E166" s="175">
        <v>688.35360000000003</v>
      </c>
      <c r="F166" s="175">
        <v>0</v>
      </c>
      <c r="G166" s="176">
        <f>E166*F166</f>
        <v>0</v>
      </c>
      <c r="O166" s="170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1</v>
      </c>
      <c r="CZ166" s="146">
        <v>1.4E-3</v>
      </c>
    </row>
    <row r="167" spans="1:104">
      <c r="A167" s="178"/>
      <c r="B167" s="180"/>
      <c r="C167" s="226" t="s">
        <v>325</v>
      </c>
      <c r="D167" s="227"/>
      <c r="E167" s="181">
        <v>688.35360000000003</v>
      </c>
      <c r="F167" s="182"/>
      <c r="G167" s="183"/>
      <c r="M167" s="179" t="s">
        <v>325</v>
      </c>
      <c r="O167" s="170"/>
    </row>
    <row r="168" spans="1:104" ht="22.5">
      <c r="A168" s="171">
        <v>89</v>
      </c>
      <c r="B168" s="172" t="s">
        <v>326</v>
      </c>
      <c r="C168" s="173" t="s">
        <v>327</v>
      </c>
      <c r="D168" s="174" t="s">
        <v>164</v>
      </c>
      <c r="E168" s="175">
        <v>7</v>
      </c>
      <c r="F168" s="175">
        <v>0</v>
      </c>
      <c r="G168" s="176">
        <f>E168*F168</f>
        <v>0</v>
      </c>
      <c r="O168" s="170">
        <v>2</v>
      </c>
      <c r="AA168" s="146">
        <v>1</v>
      </c>
      <c r="AB168" s="146">
        <v>1</v>
      </c>
      <c r="AC168" s="146">
        <v>1</v>
      </c>
      <c r="AZ168" s="146">
        <v>1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1</v>
      </c>
      <c r="CZ168" s="146">
        <v>1.187E-2</v>
      </c>
    </row>
    <row r="169" spans="1:104">
      <c r="A169" s="178"/>
      <c r="B169" s="180"/>
      <c r="C169" s="226" t="s">
        <v>328</v>
      </c>
      <c r="D169" s="227"/>
      <c r="E169" s="181">
        <v>7</v>
      </c>
      <c r="F169" s="182"/>
      <c r="G169" s="183"/>
      <c r="M169" s="179">
        <v>7</v>
      </c>
      <c r="O169" s="170"/>
    </row>
    <row r="170" spans="1:104" ht="22.5">
      <c r="A170" s="171">
        <v>90</v>
      </c>
      <c r="B170" s="172" t="s">
        <v>329</v>
      </c>
      <c r="C170" s="173" t="s">
        <v>330</v>
      </c>
      <c r="D170" s="174" t="s">
        <v>164</v>
      </c>
      <c r="E170" s="175">
        <v>86</v>
      </c>
      <c r="F170" s="175">
        <v>0</v>
      </c>
      <c r="G170" s="176">
        <f>E170*F170</f>
        <v>0</v>
      </c>
      <c r="O170" s="170">
        <v>2</v>
      </c>
      <c r="AA170" s="146">
        <v>1</v>
      </c>
      <c r="AB170" s="146">
        <v>0</v>
      </c>
      <c r="AC170" s="146">
        <v>0</v>
      </c>
      <c r="AZ170" s="146">
        <v>1</v>
      </c>
      <c r="BA170" s="146">
        <f>IF(AZ170=1,G170,0)</f>
        <v>0</v>
      </c>
      <c r="BB170" s="146">
        <f>IF(AZ170=2,G170,0)</f>
        <v>0</v>
      </c>
      <c r="BC170" s="146">
        <f>IF(AZ170=3,G170,0)</f>
        <v>0</v>
      </c>
      <c r="BD170" s="146">
        <f>IF(AZ170=4,G170,0)</f>
        <v>0</v>
      </c>
      <c r="BE170" s="146">
        <f>IF(AZ170=5,G170,0)</f>
        <v>0</v>
      </c>
      <c r="CA170" s="177">
        <v>1</v>
      </c>
      <c r="CB170" s="177">
        <v>0</v>
      </c>
      <c r="CZ170" s="146">
        <v>3.7810000000000003E-2</v>
      </c>
    </row>
    <row r="171" spans="1:104">
      <c r="A171" s="178"/>
      <c r="B171" s="180"/>
      <c r="C171" s="226" t="s">
        <v>331</v>
      </c>
      <c r="D171" s="227"/>
      <c r="E171" s="181">
        <v>86</v>
      </c>
      <c r="F171" s="182"/>
      <c r="G171" s="183"/>
      <c r="M171" s="179">
        <v>86</v>
      </c>
      <c r="O171" s="170"/>
    </row>
    <row r="172" spans="1:104">
      <c r="A172" s="171">
        <v>91</v>
      </c>
      <c r="B172" s="172" t="s">
        <v>332</v>
      </c>
      <c r="C172" s="173" t="s">
        <v>333</v>
      </c>
      <c r="D172" s="174" t="s">
        <v>187</v>
      </c>
      <c r="E172" s="175">
        <v>165.58</v>
      </c>
      <c r="F172" s="175">
        <v>0</v>
      </c>
      <c r="G172" s="176">
        <f>E172*F172</f>
        <v>0</v>
      </c>
      <c r="O172" s="170">
        <v>2</v>
      </c>
      <c r="AA172" s="146">
        <v>1</v>
      </c>
      <c r="AB172" s="146">
        <v>0</v>
      </c>
      <c r="AC172" s="146">
        <v>0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1</v>
      </c>
      <c r="CB172" s="177">
        <v>0</v>
      </c>
      <c r="CZ172" s="146">
        <v>4.6000000000000001E-4</v>
      </c>
    </row>
    <row r="173" spans="1:104">
      <c r="A173" s="178"/>
      <c r="B173" s="180"/>
      <c r="C173" s="226" t="s">
        <v>334</v>
      </c>
      <c r="D173" s="227"/>
      <c r="E173" s="181">
        <v>165.58</v>
      </c>
      <c r="F173" s="182"/>
      <c r="G173" s="183"/>
      <c r="M173" s="179" t="s">
        <v>334</v>
      </c>
      <c r="O173" s="170"/>
    </row>
    <row r="174" spans="1:104" ht="22.5">
      <c r="A174" s="171">
        <v>92</v>
      </c>
      <c r="B174" s="172" t="s">
        <v>335</v>
      </c>
      <c r="C174" s="173" t="s">
        <v>336</v>
      </c>
      <c r="D174" s="174" t="s">
        <v>187</v>
      </c>
      <c r="E174" s="175">
        <v>150.58000000000001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0</v>
      </c>
      <c r="AC174" s="146">
        <v>0</v>
      </c>
      <c r="AZ174" s="146">
        <v>1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</v>
      </c>
      <c r="CB174" s="177">
        <v>0</v>
      </c>
      <c r="CZ174" s="146">
        <v>1.4999999999999999E-4</v>
      </c>
    </row>
    <row r="175" spans="1:104">
      <c r="A175" s="178"/>
      <c r="B175" s="180"/>
      <c r="C175" s="226" t="s">
        <v>337</v>
      </c>
      <c r="D175" s="227"/>
      <c r="E175" s="181">
        <v>150.58000000000001</v>
      </c>
      <c r="F175" s="182"/>
      <c r="G175" s="183"/>
      <c r="M175" s="179" t="s">
        <v>337</v>
      </c>
      <c r="O175" s="170"/>
    </row>
    <row r="176" spans="1:104">
      <c r="A176" s="171">
        <v>93</v>
      </c>
      <c r="B176" s="172" t="s">
        <v>338</v>
      </c>
      <c r="C176" s="173" t="s">
        <v>339</v>
      </c>
      <c r="D176" s="174" t="s">
        <v>120</v>
      </c>
      <c r="E176" s="175">
        <v>9.1999999999999993</v>
      </c>
      <c r="F176" s="175">
        <v>0</v>
      </c>
      <c r="G176" s="176">
        <f>E176*F176</f>
        <v>0</v>
      </c>
      <c r="O176" s="170">
        <v>2</v>
      </c>
      <c r="AA176" s="146">
        <v>1</v>
      </c>
      <c r="AB176" s="146">
        <v>0</v>
      </c>
      <c r="AC176" s="146">
        <v>0</v>
      </c>
      <c r="AZ176" s="146">
        <v>1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</v>
      </c>
      <c r="CB176" s="177">
        <v>0</v>
      </c>
      <c r="CZ176" s="146">
        <v>2.0999999999999999E-3</v>
      </c>
    </row>
    <row r="177" spans="1:104" ht="22.5">
      <c r="A177" s="171">
        <v>94</v>
      </c>
      <c r="B177" s="172" t="s">
        <v>340</v>
      </c>
      <c r="C177" s="173" t="s">
        <v>341</v>
      </c>
      <c r="D177" s="174" t="s">
        <v>342</v>
      </c>
      <c r="E177" s="175">
        <v>1084.1569</v>
      </c>
      <c r="F177" s="175">
        <v>0</v>
      </c>
      <c r="G177" s="176">
        <f>E177*F177</f>
        <v>0</v>
      </c>
      <c r="O177" s="170">
        <v>2</v>
      </c>
      <c r="AA177" s="146">
        <v>3</v>
      </c>
      <c r="AB177" s="146">
        <v>1</v>
      </c>
      <c r="AC177" s="146" t="s">
        <v>340</v>
      </c>
      <c r="AZ177" s="146">
        <v>1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7">
        <v>3</v>
      </c>
      <c r="CB177" s="177">
        <v>1</v>
      </c>
      <c r="CZ177" s="146">
        <v>1E-3</v>
      </c>
    </row>
    <row r="178" spans="1:104">
      <c r="A178" s="178"/>
      <c r="B178" s="180"/>
      <c r="C178" s="226" t="s">
        <v>343</v>
      </c>
      <c r="D178" s="227"/>
      <c r="E178" s="181">
        <v>1084.1569</v>
      </c>
      <c r="F178" s="182"/>
      <c r="G178" s="183"/>
      <c r="M178" s="179" t="s">
        <v>343</v>
      </c>
      <c r="O178" s="170"/>
    </row>
    <row r="179" spans="1:104">
      <c r="A179" s="184"/>
      <c r="B179" s="185" t="s">
        <v>76</v>
      </c>
      <c r="C179" s="186" t="str">
        <f>CONCATENATE(B157," ",C157)</f>
        <v>61 Upravy povrchů vnitřní</v>
      </c>
      <c r="D179" s="187"/>
      <c r="E179" s="188"/>
      <c r="F179" s="189"/>
      <c r="G179" s="190">
        <f>SUM(G157:G178)</f>
        <v>0</v>
      </c>
      <c r="O179" s="170">
        <v>4</v>
      </c>
      <c r="BA179" s="191">
        <f>SUM(BA157:BA178)</f>
        <v>0</v>
      </c>
      <c r="BB179" s="191">
        <f>SUM(BB157:BB178)</f>
        <v>0</v>
      </c>
      <c r="BC179" s="191">
        <f>SUM(BC157:BC178)</f>
        <v>0</v>
      </c>
      <c r="BD179" s="191">
        <f>SUM(BD157:BD178)</f>
        <v>0</v>
      </c>
      <c r="BE179" s="191">
        <f>SUM(BE157:BE178)</f>
        <v>0</v>
      </c>
    </row>
    <row r="180" spans="1:104">
      <c r="A180" s="163" t="s">
        <v>72</v>
      </c>
      <c r="B180" s="164" t="s">
        <v>344</v>
      </c>
      <c r="C180" s="165" t="s">
        <v>345</v>
      </c>
      <c r="D180" s="166"/>
      <c r="E180" s="167"/>
      <c r="F180" s="167"/>
      <c r="G180" s="168"/>
      <c r="H180" s="169"/>
      <c r="I180" s="169"/>
      <c r="O180" s="170">
        <v>1</v>
      </c>
    </row>
    <row r="181" spans="1:104" ht="22.5">
      <c r="A181" s="171">
        <v>95</v>
      </c>
      <c r="B181" s="172" t="s">
        <v>346</v>
      </c>
      <c r="C181" s="173" t="s">
        <v>347</v>
      </c>
      <c r="D181" s="174" t="s">
        <v>120</v>
      </c>
      <c r="E181" s="175">
        <v>347.137</v>
      </c>
      <c r="F181" s="175">
        <v>0</v>
      </c>
      <c r="G181" s="176">
        <f>E181*F181</f>
        <v>0</v>
      </c>
      <c r="O181" s="170">
        <v>2</v>
      </c>
      <c r="AA181" s="146">
        <v>1</v>
      </c>
      <c r="AB181" s="146">
        <v>1</v>
      </c>
      <c r="AC181" s="146">
        <v>1</v>
      </c>
      <c r="AZ181" s="146">
        <v>1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</v>
      </c>
      <c r="CB181" s="177">
        <v>1</v>
      </c>
      <c r="CZ181" s="146">
        <v>2.9399999999999999E-3</v>
      </c>
    </row>
    <row r="182" spans="1:104">
      <c r="A182" s="178"/>
      <c r="B182" s="180"/>
      <c r="C182" s="226" t="s">
        <v>348</v>
      </c>
      <c r="D182" s="227"/>
      <c r="E182" s="181">
        <v>347.137</v>
      </c>
      <c r="F182" s="182"/>
      <c r="G182" s="183"/>
      <c r="M182" s="179" t="s">
        <v>348</v>
      </c>
      <c r="O182" s="170"/>
    </row>
    <row r="183" spans="1:104">
      <c r="A183" s="171">
        <v>96</v>
      </c>
      <c r="B183" s="172" t="s">
        <v>349</v>
      </c>
      <c r="C183" s="173" t="s">
        <v>350</v>
      </c>
      <c r="D183" s="174" t="s">
        <v>120</v>
      </c>
      <c r="E183" s="175">
        <v>32.655999999999999</v>
      </c>
      <c r="F183" s="175">
        <v>0</v>
      </c>
      <c r="G183" s="176">
        <f>E183*F183</f>
        <v>0</v>
      </c>
      <c r="O183" s="170">
        <v>2</v>
      </c>
      <c r="AA183" s="146">
        <v>1</v>
      </c>
      <c r="AB183" s="146">
        <v>1</v>
      </c>
      <c r="AC183" s="146">
        <v>1</v>
      </c>
      <c r="AZ183" s="146">
        <v>1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</v>
      </c>
      <c r="CB183" s="177">
        <v>1</v>
      </c>
      <c r="CZ183" s="146">
        <v>5.7999999999999996E-3</v>
      </c>
    </row>
    <row r="184" spans="1:104">
      <c r="A184" s="178"/>
      <c r="B184" s="180"/>
      <c r="C184" s="226" t="s">
        <v>351</v>
      </c>
      <c r="D184" s="227"/>
      <c r="E184" s="181">
        <v>32.655999999999999</v>
      </c>
      <c r="F184" s="182"/>
      <c r="G184" s="183"/>
      <c r="M184" s="204">
        <v>32656</v>
      </c>
      <c r="O184" s="170"/>
    </row>
    <row r="185" spans="1:104">
      <c r="A185" s="171">
        <v>97</v>
      </c>
      <c r="B185" s="172" t="s">
        <v>352</v>
      </c>
      <c r="C185" s="173" t="s">
        <v>353</v>
      </c>
      <c r="D185" s="174" t="s">
        <v>120</v>
      </c>
      <c r="E185" s="175">
        <v>61.77</v>
      </c>
      <c r="F185" s="175">
        <v>0</v>
      </c>
      <c r="G185" s="176">
        <f>E185*F185</f>
        <v>0</v>
      </c>
      <c r="O185" s="170">
        <v>2</v>
      </c>
      <c r="AA185" s="146">
        <v>1</v>
      </c>
      <c r="AB185" s="146">
        <v>1</v>
      </c>
      <c r="AC185" s="146">
        <v>1</v>
      </c>
      <c r="AZ185" s="146">
        <v>1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</v>
      </c>
      <c r="CB185" s="177">
        <v>1</v>
      </c>
      <c r="CZ185" s="146">
        <v>4.0000000000000003E-5</v>
      </c>
    </row>
    <row r="186" spans="1:104">
      <c r="A186" s="178"/>
      <c r="B186" s="180"/>
      <c r="C186" s="226" t="s">
        <v>320</v>
      </c>
      <c r="D186" s="227"/>
      <c r="E186" s="181">
        <v>61.77</v>
      </c>
      <c r="F186" s="182"/>
      <c r="G186" s="183"/>
      <c r="M186" s="179" t="s">
        <v>320</v>
      </c>
      <c r="O186" s="170"/>
    </row>
    <row r="187" spans="1:104" ht="22.5">
      <c r="A187" s="171">
        <v>98</v>
      </c>
      <c r="B187" s="172" t="s">
        <v>354</v>
      </c>
      <c r="C187" s="173" t="s">
        <v>355</v>
      </c>
      <c r="D187" s="174" t="s">
        <v>120</v>
      </c>
      <c r="E187" s="175">
        <v>13.079000000000001</v>
      </c>
      <c r="F187" s="175">
        <v>0</v>
      </c>
      <c r="G187" s="176">
        <f>E187*F187</f>
        <v>0</v>
      </c>
      <c r="O187" s="170">
        <v>2</v>
      </c>
      <c r="AA187" s="146">
        <v>1</v>
      </c>
      <c r="AB187" s="146">
        <v>1</v>
      </c>
      <c r="AC187" s="146">
        <v>1</v>
      </c>
      <c r="AZ187" s="146">
        <v>1</v>
      </c>
      <c r="BA187" s="146">
        <f>IF(AZ187=1,G187,0)</f>
        <v>0</v>
      </c>
      <c r="BB187" s="146">
        <f>IF(AZ187=2,G187,0)</f>
        <v>0</v>
      </c>
      <c r="BC187" s="146">
        <f>IF(AZ187=3,G187,0)</f>
        <v>0</v>
      </c>
      <c r="BD187" s="146">
        <f>IF(AZ187=4,G187,0)</f>
        <v>0</v>
      </c>
      <c r="BE187" s="146">
        <f>IF(AZ187=5,G187,0)</f>
        <v>0</v>
      </c>
      <c r="CA187" s="177">
        <v>1</v>
      </c>
      <c r="CB187" s="177">
        <v>1</v>
      </c>
      <c r="CZ187" s="146">
        <v>9.5300000000000003E-3</v>
      </c>
    </row>
    <row r="188" spans="1:104">
      <c r="A188" s="178"/>
      <c r="B188" s="180"/>
      <c r="C188" s="226" t="s">
        <v>356</v>
      </c>
      <c r="D188" s="227"/>
      <c r="E188" s="181">
        <v>7.9749999999999996</v>
      </c>
      <c r="F188" s="182"/>
      <c r="G188" s="183"/>
      <c r="M188" s="179" t="s">
        <v>356</v>
      </c>
      <c r="O188" s="170"/>
    </row>
    <row r="189" spans="1:104">
      <c r="A189" s="178"/>
      <c r="B189" s="180"/>
      <c r="C189" s="226" t="s">
        <v>357</v>
      </c>
      <c r="D189" s="227"/>
      <c r="E189" s="181">
        <v>5.1040000000000001</v>
      </c>
      <c r="F189" s="182"/>
      <c r="G189" s="183"/>
      <c r="M189" s="179" t="s">
        <v>357</v>
      </c>
      <c r="O189" s="170"/>
    </row>
    <row r="190" spans="1:104" ht="22.5">
      <c r="A190" s="171">
        <v>99</v>
      </c>
      <c r="B190" s="172" t="s">
        <v>358</v>
      </c>
      <c r="C190" s="173" t="s">
        <v>359</v>
      </c>
      <c r="D190" s="174" t="s">
        <v>187</v>
      </c>
      <c r="E190" s="175">
        <v>56.28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1</v>
      </c>
      <c r="AC190" s="146">
        <v>1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1</v>
      </c>
      <c r="CZ190" s="146">
        <v>0</v>
      </c>
    </row>
    <row r="191" spans="1:104">
      <c r="A191" s="178"/>
      <c r="B191" s="180"/>
      <c r="C191" s="226" t="s">
        <v>360</v>
      </c>
      <c r="D191" s="227"/>
      <c r="E191" s="181">
        <v>56.28</v>
      </c>
      <c r="F191" s="182"/>
      <c r="G191" s="183"/>
      <c r="M191" s="179" t="s">
        <v>360</v>
      </c>
      <c r="O191" s="170"/>
    </row>
    <row r="192" spans="1:104">
      <c r="A192" s="171">
        <v>100</v>
      </c>
      <c r="B192" s="172" t="s">
        <v>361</v>
      </c>
      <c r="C192" s="173" t="s">
        <v>362</v>
      </c>
      <c r="D192" s="174" t="s">
        <v>187</v>
      </c>
      <c r="E192" s="175">
        <v>55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1</v>
      </c>
      <c r="AC192" s="146">
        <v>1</v>
      </c>
      <c r="AZ192" s="146">
        <v>1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</v>
      </c>
      <c r="CB192" s="177">
        <v>1</v>
      </c>
      <c r="CZ192" s="146">
        <v>5.8E-4</v>
      </c>
    </row>
    <row r="193" spans="1:104">
      <c r="A193" s="178"/>
      <c r="B193" s="180"/>
      <c r="C193" s="226" t="s">
        <v>363</v>
      </c>
      <c r="D193" s="227"/>
      <c r="E193" s="181">
        <v>55</v>
      </c>
      <c r="F193" s="182"/>
      <c r="G193" s="183"/>
      <c r="M193" s="179" t="s">
        <v>363</v>
      </c>
      <c r="O193" s="170"/>
    </row>
    <row r="194" spans="1:104" ht="22.5">
      <c r="A194" s="171">
        <v>101</v>
      </c>
      <c r="B194" s="172" t="s">
        <v>364</v>
      </c>
      <c r="C194" s="173" t="s">
        <v>336</v>
      </c>
      <c r="D194" s="174" t="s">
        <v>187</v>
      </c>
      <c r="E194" s="175">
        <v>150.58000000000001</v>
      </c>
      <c r="F194" s="175">
        <v>0</v>
      </c>
      <c r="G194" s="176">
        <f>E194*F194</f>
        <v>0</v>
      </c>
      <c r="O194" s="170">
        <v>2</v>
      </c>
      <c r="AA194" s="146">
        <v>1</v>
      </c>
      <c r="AB194" s="146">
        <v>1</v>
      </c>
      <c r="AC194" s="146">
        <v>1</v>
      </c>
      <c r="AZ194" s="146">
        <v>1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</v>
      </c>
      <c r="CB194" s="177">
        <v>1</v>
      </c>
      <c r="CZ194" s="146">
        <v>1.4999999999999999E-4</v>
      </c>
    </row>
    <row r="195" spans="1:104">
      <c r="A195" s="178"/>
      <c r="B195" s="180"/>
      <c r="C195" s="226" t="s">
        <v>337</v>
      </c>
      <c r="D195" s="227"/>
      <c r="E195" s="181">
        <v>150.58000000000001</v>
      </c>
      <c r="F195" s="182"/>
      <c r="G195" s="183"/>
      <c r="M195" s="179" t="s">
        <v>337</v>
      </c>
      <c r="O195" s="170"/>
    </row>
    <row r="196" spans="1:104" ht="22.5">
      <c r="A196" s="171">
        <v>102</v>
      </c>
      <c r="B196" s="172" t="s">
        <v>365</v>
      </c>
      <c r="C196" s="173" t="s">
        <v>366</v>
      </c>
      <c r="D196" s="174" t="s">
        <v>120</v>
      </c>
      <c r="E196" s="175">
        <v>417.77229999999997</v>
      </c>
      <c r="F196" s="175">
        <v>0</v>
      </c>
      <c r="G196" s="176">
        <f>E196*F196</f>
        <v>0</v>
      </c>
      <c r="O196" s="170">
        <v>2</v>
      </c>
      <c r="AA196" s="146">
        <v>1</v>
      </c>
      <c r="AB196" s="146">
        <v>1</v>
      </c>
      <c r="AC196" s="146">
        <v>1</v>
      </c>
      <c r="AZ196" s="146">
        <v>1</v>
      </c>
      <c r="BA196" s="146">
        <f>IF(AZ196=1,G196,0)</f>
        <v>0</v>
      </c>
      <c r="BB196" s="146">
        <f>IF(AZ196=2,G196,0)</f>
        <v>0</v>
      </c>
      <c r="BC196" s="146">
        <f>IF(AZ196=3,G196,0)</f>
        <v>0</v>
      </c>
      <c r="BD196" s="146">
        <f>IF(AZ196=4,G196,0)</f>
        <v>0</v>
      </c>
      <c r="BE196" s="146">
        <f>IF(AZ196=5,G196,0)</f>
        <v>0</v>
      </c>
      <c r="CA196" s="177">
        <v>1</v>
      </c>
      <c r="CB196" s="177">
        <v>1</v>
      </c>
      <c r="CZ196" s="146">
        <v>4.9100000000000003E-3</v>
      </c>
    </row>
    <row r="197" spans="1:104">
      <c r="A197" s="178"/>
      <c r="B197" s="180"/>
      <c r="C197" s="226" t="s">
        <v>367</v>
      </c>
      <c r="D197" s="227"/>
      <c r="E197" s="181">
        <v>417.77229999999997</v>
      </c>
      <c r="F197" s="182"/>
      <c r="G197" s="183"/>
      <c r="M197" s="179" t="s">
        <v>367</v>
      </c>
      <c r="O197" s="170"/>
    </row>
    <row r="198" spans="1:104">
      <c r="A198" s="171">
        <v>103</v>
      </c>
      <c r="B198" s="172" t="s">
        <v>368</v>
      </c>
      <c r="C198" s="173" t="s">
        <v>369</v>
      </c>
      <c r="D198" s="174" t="s">
        <v>187</v>
      </c>
      <c r="E198" s="175">
        <v>200.98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0</v>
      </c>
      <c r="AC198" s="146">
        <v>0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0</v>
      </c>
      <c r="CZ198" s="146">
        <v>0</v>
      </c>
    </row>
    <row r="199" spans="1:104">
      <c r="A199" s="178"/>
      <c r="B199" s="180"/>
      <c r="C199" s="226" t="s">
        <v>370</v>
      </c>
      <c r="D199" s="227"/>
      <c r="E199" s="181">
        <v>200.98</v>
      </c>
      <c r="F199" s="182"/>
      <c r="G199" s="183"/>
      <c r="M199" s="179" t="s">
        <v>370</v>
      </c>
      <c r="O199" s="170"/>
    </row>
    <row r="200" spans="1:104">
      <c r="A200" s="171">
        <v>104</v>
      </c>
      <c r="B200" s="172" t="s">
        <v>371</v>
      </c>
      <c r="C200" s="173" t="s">
        <v>372</v>
      </c>
      <c r="D200" s="174" t="s">
        <v>187</v>
      </c>
      <c r="E200" s="175">
        <v>188.96</v>
      </c>
      <c r="F200" s="175">
        <v>0</v>
      </c>
      <c r="G200" s="176">
        <f>E200*F200</f>
        <v>0</v>
      </c>
      <c r="O200" s="170">
        <v>2</v>
      </c>
      <c r="AA200" s="146">
        <v>1</v>
      </c>
      <c r="AB200" s="146">
        <v>1</v>
      </c>
      <c r="AC200" s="146">
        <v>1</v>
      </c>
      <c r="AZ200" s="146">
        <v>1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1</v>
      </c>
      <c r="CB200" s="177">
        <v>1</v>
      </c>
      <c r="CZ200" s="146">
        <v>0</v>
      </c>
    </row>
    <row r="201" spans="1:104">
      <c r="A201" s="178"/>
      <c r="B201" s="180"/>
      <c r="C201" s="226" t="s">
        <v>373</v>
      </c>
      <c r="D201" s="227"/>
      <c r="E201" s="181">
        <v>188.96</v>
      </c>
      <c r="F201" s="182"/>
      <c r="G201" s="183"/>
      <c r="M201" s="179" t="s">
        <v>373</v>
      </c>
      <c r="O201" s="170"/>
    </row>
    <row r="202" spans="1:104" ht="22.5">
      <c r="A202" s="171">
        <v>105</v>
      </c>
      <c r="B202" s="172" t="s">
        <v>374</v>
      </c>
      <c r="C202" s="173" t="s">
        <v>375</v>
      </c>
      <c r="D202" s="174" t="s">
        <v>120</v>
      </c>
      <c r="E202" s="175">
        <v>347.137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0</v>
      </c>
      <c r="AC202" s="146">
        <v>0</v>
      </c>
      <c r="AZ202" s="146">
        <v>1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0</v>
      </c>
      <c r="CZ202" s="146">
        <v>0</v>
      </c>
    </row>
    <row r="203" spans="1:104">
      <c r="A203" s="178"/>
      <c r="B203" s="180"/>
      <c r="C203" s="226" t="s">
        <v>376</v>
      </c>
      <c r="D203" s="227"/>
      <c r="E203" s="181">
        <v>347.137</v>
      </c>
      <c r="F203" s="182"/>
      <c r="G203" s="183"/>
      <c r="M203" s="179" t="s">
        <v>376</v>
      </c>
      <c r="O203" s="170"/>
    </row>
    <row r="204" spans="1:104" ht="22.5">
      <c r="A204" s="171">
        <v>106</v>
      </c>
      <c r="B204" s="172" t="s">
        <v>377</v>
      </c>
      <c r="C204" s="173" t="s">
        <v>378</v>
      </c>
      <c r="D204" s="174" t="s">
        <v>164</v>
      </c>
      <c r="E204" s="175">
        <v>3342.1783999999998</v>
      </c>
      <c r="F204" s="175">
        <v>0</v>
      </c>
      <c r="G204" s="176">
        <f>E204*F204</f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7</v>
      </c>
      <c r="CZ204" s="146">
        <v>0</v>
      </c>
    </row>
    <row r="205" spans="1:104">
      <c r="A205" s="178"/>
      <c r="B205" s="180"/>
      <c r="C205" s="226" t="s">
        <v>379</v>
      </c>
      <c r="D205" s="227"/>
      <c r="E205" s="181">
        <v>3342.1783999999998</v>
      </c>
      <c r="F205" s="182"/>
      <c r="G205" s="183"/>
      <c r="M205" s="179" t="s">
        <v>379</v>
      </c>
      <c r="O205" s="170"/>
    </row>
    <row r="206" spans="1:104" ht="22.5">
      <c r="A206" s="171">
        <v>107</v>
      </c>
      <c r="B206" s="172" t="s">
        <v>380</v>
      </c>
      <c r="C206" s="173" t="s">
        <v>381</v>
      </c>
      <c r="D206" s="174" t="s">
        <v>120</v>
      </c>
      <c r="E206" s="175">
        <v>379.79300000000001</v>
      </c>
      <c r="F206" s="175">
        <v>0</v>
      </c>
      <c r="G206" s="176">
        <f>E206*F206</f>
        <v>0</v>
      </c>
      <c r="O206" s="170">
        <v>2</v>
      </c>
      <c r="AA206" s="146">
        <v>1</v>
      </c>
      <c r="AB206" s="146">
        <v>0</v>
      </c>
      <c r="AC206" s="146">
        <v>0</v>
      </c>
      <c r="AZ206" s="146">
        <v>1</v>
      </c>
      <c r="BA206" s="146">
        <f>IF(AZ206=1,G206,0)</f>
        <v>0</v>
      </c>
      <c r="BB206" s="146">
        <f>IF(AZ206=2,G206,0)</f>
        <v>0</v>
      </c>
      <c r="BC206" s="146">
        <f>IF(AZ206=3,G206,0)</f>
        <v>0</v>
      </c>
      <c r="BD206" s="146">
        <f>IF(AZ206=4,G206,0)</f>
        <v>0</v>
      </c>
      <c r="BE206" s="146">
        <f>IF(AZ206=5,G206,0)</f>
        <v>0</v>
      </c>
      <c r="CA206" s="177">
        <v>1</v>
      </c>
      <c r="CB206" s="177">
        <v>0</v>
      </c>
      <c r="CZ206" s="146">
        <v>0</v>
      </c>
    </row>
    <row r="207" spans="1:104">
      <c r="A207" s="178"/>
      <c r="B207" s="180"/>
      <c r="C207" s="226" t="s">
        <v>382</v>
      </c>
      <c r="D207" s="227"/>
      <c r="E207" s="181">
        <v>379.79300000000001</v>
      </c>
      <c r="F207" s="182"/>
      <c r="G207" s="183"/>
      <c r="M207" s="179" t="s">
        <v>382</v>
      </c>
      <c r="O207" s="170"/>
    </row>
    <row r="208" spans="1:104" ht="22.5">
      <c r="A208" s="171">
        <v>108</v>
      </c>
      <c r="B208" s="172" t="s">
        <v>383</v>
      </c>
      <c r="C208" s="173" t="s">
        <v>384</v>
      </c>
      <c r="D208" s="174" t="s">
        <v>120</v>
      </c>
      <c r="E208" s="175">
        <v>379.79300000000001</v>
      </c>
      <c r="F208" s="175">
        <v>0</v>
      </c>
      <c r="G208" s="176">
        <f>E208*F208</f>
        <v>0</v>
      </c>
      <c r="O208" s="170">
        <v>2</v>
      </c>
      <c r="AA208" s="146">
        <v>1</v>
      </c>
      <c r="AB208" s="146">
        <v>7</v>
      </c>
      <c r="AC208" s="146">
        <v>7</v>
      </c>
      <c r="AZ208" s="146">
        <v>1</v>
      </c>
      <c r="BA208" s="146">
        <f>IF(AZ208=1,G208,0)</f>
        <v>0</v>
      </c>
      <c r="BB208" s="146">
        <f>IF(AZ208=2,G208,0)</f>
        <v>0</v>
      </c>
      <c r="BC208" s="146">
        <f>IF(AZ208=3,G208,0)</f>
        <v>0</v>
      </c>
      <c r="BD208" s="146">
        <f>IF(AZ208=4,G208,0)</f>
        <v>0</v>
      </c>
      <c r="BE208" s="146">
        <f>IF(AZ208=5,G208,0)</f>
        <v>0</v>
      </c>
      <c r="CA208" s="177">
        <v>1</v>
      </c>
      <c r="CB208" s="177">
        <v>7</v>
      </c>
      <c r="CZ208" s="146">
        <v>1.4999999999999999E-4</v>
      </c>
    </row>
    <row r="209" spans="1:104">
      <c r="A209" s="178"/>
      <c r="B209" s="180"/>
      <c r="C209" s="226" t="s">
        <v>382</v>
      </c>
      <c r="D209" s="227"/>
      <c r="E209" s="181">
        <v>379.79300000000001</v>
      </c>
      <c r="F209" s="182"/>
      <c r="G209" s="183"/>
      <c r="M209" s="179" t="s">
        <v>382</v>
      </c>
      <c r="O209" s="170"/>
    </row>
    <row r="210" spans="1:104">
      <c r="A210" s="171">
        <v>109</v>
      </c>
      <c r="B210" s="172" t="s">
        <v>385</v>
      </c>
      <c r="C210" s="173" t="s">
        <v>386</v>
      </c>
      <c r="D210" s="174" t="s">
        <v>164</v>
      </c>
      <c r="E210" s="175">
        <v>24</v>
      </c>
      <c r="F210" s="175">
        <v>0</v>
      </c>
      <c r="G210" s="176">
        <f>E210*F210</f>
        <v>0</v>
      </c>
      <c r="O210" s="170">
        <v>2</v>
      </c>
      <c r="AA210" s="146">
        <v>3</v>
      </c>
      <c r="AB210" s="146">
        <v>1</v>
      </c>
      <c r="AC210" s="146">
        <v>23170120</v>
      </c>
      <c r="AZ210" s="146">
        <v>1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3</v>
      </c>
      <c r="CB210" s="177">
        <v>1</v>
      </c>
      <c r="CZ210" s="146">
        <v>8.0000000000000004E-4</v>
      </c>
    </row>
    <row r="211" spans="1:104">
      <c r="A211" s="171">
        <v>110</v>
      </c>
      <c r="B211" s="172" t="s">
        <v>387</v>
      </c>
      <c r="C211" s="173" t="s">
        <v>388</v>
      </c>
      <c r="D211" s="174" t="s">
        <v>187</v>
      </c>
      <c r="E211" s="175">
        <v>241.17599999999999</v>
      </c>
      <c r="F211" s="175">
        <v>0</v>
      </c>
      <c r="G211" s="176">
        <f>E211*F211</f>
        <v>0</v>
      </c>
      <c r="O211" s="170">
        <v>2</v>
      </c>
      <c r="AA211" s="146">
        <v>3</v>
      </c>
      <c r="AB211" s="146">
        <v>1</v>
      </c>
      <c r="AC211" s="146" t="s">
        <v>387</v>
      </c>
      <c r="AZ211" s="146">
        <v>1</v>
      </c>
      <c r="BA211" s="146">
        <f>IF(AZ211=1,G211,0)</f>
        <v>0</v>
      </c>
      <c r="BB211" s="146">
        <f>IF(AZ211=2,G211,0)</f>
        <v>0</v>
      </c>
      <c r="BC211" s="146">
        <f>IF(AZ211=3,G211,0)</f>
        <v>0</v>
      </c>
      <c r="BD211" s="146">
        <f>IF(AZ211=4,G211,0)</f>
        <v>0</v>
      </c>
      <c r="BE211" s="146">
        <f>IF(AZ211=5,G211,0)</f>
        <v>0</v>
      </c>
      <c r="CA211" s="177">
        <v>3</v>
      </c>
      <c r="CB211" s="177">
        <v>1</v>
      </c>
      <c r="CZ211" s="146">
        <v>1E-4</v>
      </c>
    </row>
    <row r="212" spans="1:104">
      <c r="A212" s="178"/>
      <c r="B212" s="180"/>
      <c r="C212" s="226" t="s">
        <v>389</v>
      </c>
      <c r="D212" s="227"/>
      <c r="E212" s="181">
        <v>241.17599999999999</v>
      </c>
      <c r="F212" s="182"/>
      <c r="G212" s="183"/>
      <c r="M212" s="179" t="s">
        <v>389</v>
      </c>
      <c r="O212" s="170"/>
    </row>
    <row r="213" spans="1:104">
      <c r="A213" s="171">
        <v>111</v>
      </c>
      <c r="B213" s="172" t="s">
        <v>390</v>
      </c>
      <c r="C213" s="173" t="s">
        <v>391</v>
      </c>
      <c r="D213" s="174" t="s">
        <v>187</v>
      </c>
      <c r="E213" s="175">
        <v>158.10900000000001</v>
      </c>
      <c r="F213" s="175">
        <v>0</v>
      </c>
      <c r="G213" s="176">
        <f>E213*F213</f>
        <v>0</v>
      </c>
      <c r="O213" s="170">
        <v>2</v>
      </c>
      <c r="AA213" s="146">
        <v>3</v>
      </c>
      <c r="AB213" s="146">
        <v>1</v>
      </c>
      <c r="AC213" s="146" t="s">
        <v>390</v>
      </c>
      <c r="AZ213" s="146">
        <v>1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3</v>
      </c>
      <c r="CB213" s="177">
        <v>1</v>
      </c>
      <c r="CZ213" s="146">
        <v>0</v>
      </c>
    </row>
    <row r="214" spans="1:104">
      <c r="A214" s="178"/>
      <c r="B214" s="180"/>
      <c r="C214" s="226" t="s">
        <v>392</v>
      </c>
      <c r="D214" s="227"/>
      <c r="E214" s="181">
        <v>158.10900000000001</v>
      </c>
      <c r="F214" s="182"/>
      <c r="G214" s="183"/>
      <c r="M214" s="179" t="s">
        <v>392</v>
      </c>
      <c r="O214" s="170"/>
    </row>
    <row r="215" spans="1:104">
      <c r="A215" s="171">
        <v>112</v>
      </c>
      <c r="B215" s="172" t="s">
        <v>393</v>
      </c>
      <c r="C215" s="173" t="s">
        <v>394</v>
      </c>
      <c r="D215" s="174" t="s">
        <v>187</v>
      </c>
      <c r="E215" s="175">
        <v>103.928</v>
      </c>
      <c r="F215" s="175">
        <v>0</v>
      </c>
      <c r="G215" s="176">
        <f>E215*F215</f>
        <v>0</v>
      </c>
      <c r="O215" s="170">
        <v>2</v>
      </c>
      <c r="AA215" s="146">
        <v>3</v>
      </c>
      <c r="AB215" s="146">
        <v>1</v>
      </c>
      <c r="AC215" s="146" t="s">
        <v>393</v>
      </c>
      <c r="AZ215" s="146">
        <v>1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3</v>
      </c>
      <c r="CB215" s="177">
        <v>1</v>
      </c>
      <c r="CZ215" s="146">
        <v>6.0000000000000002E-5</v>
      </c>
    </row>
    <row r="216" spans="1:104">
      <c r="A216" s="178"/>
      <c r="B216" s="180"/>
      <c r="C216" s="226" t="s">
        <v>395</v>
      </c>
      <c r="D216" s="227"/>
      <c r="E216" s="181">
        <v>103.928</v>
      </c>
      <c r="F216" s="182"/>
      <c r="G216" s="183"/>
      <c r="M216" s="179" t="s">
        <v>395</v>
      </c>
      <c r="O216" s="170"/>
    </row>
    <row r="217" spans="1:104">
      <c r="A217" s="171">
        <v>113</v>
      </c>
      <c r="B217" s="172" t="s">
        <v>396</v>
      </c>
      <c r="C217" s="173" t="s">
        <v>397</v>
      </c>
      <c r="D217" s="174" t="s">
        <v>187</v>
      </c>
      <c r="E217" s="175">
        <v>41.47</v>
      </c>
      <c r="F217" s="175">
        <v>0</v>
      </c>
      <c r="G217" s="176">
        <f>E217*F217</f>
        <v>0</v>
      </c>
      <c r="O217" s="170">
        <v>2</v>
      </c>
      <c r="AA217" s="146">
        <v>3</v>
      </c>
      <c r="AB217" s="146">
        <v>1</v>
      </c>
      <c r="AC217" s="146">
        <v>28350125</v>
      </c>
      <c r="AZ217" s="146">
        <v>1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3</v>
      </c>
      <c r="CB217" s="177">
        <v>1</v>
      </c>
      <c r="CZ217" s="146">
        <v>1E-4</v>
      </c>
    </row>
    <row r="218" spans="1:104">
      <c r="A218" s="178"/>
      <c r="B218" s="180"/>
      <c r="C218" s="226" t="s">
        <v>398</v>
      </c>
      <c r="D218" s="227"/>
      <c r="E218" s="181">
        <v>41.47</v>
      </c>
      <c r="F218" s="182"/>
      <c r="G218" s="183"/>
      <c r="M218" s="179" t="s">
        <v>398</v>
      </c>
      <c r="O218" s="170"/>
    </row>
    <row r="219" spans="1:104">
      <c r="A219" s="171">
        <v>114</v>
      </c>
      <c r="B219" s="172" t="s">
        <v>399</v>
      </c>
      <c r="C219" s="173" t="s">
        <v>400</v>
      </c>
      <c r="D219" s="174" t="s">
        <v>120</v>
      </c>
      <c r="E219" s="175">
        <v>391.64269999999999</v>
      </c>
      <c r="F219" s="175">
        <v>0</v>
      </c>
      <c r="G219" s="176">
        <f>E219*F219</f>
        <v>0</v>
      </c>
      <c r="O219" s="170">
        <v>2</v>
      </c>
      <c r="AA219" s="146">
        <v>3</v>
      </c>
      <c r="AB219" s="146">
        <v>1</v>
      </c>
      <c r="AC219" s="146">
        <v>2837593902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3</v>
      </c>
      <c r="CB219" s="177">
        <v>1</v>
      </c>
      <c r="CZ219" s="146">
        <v>2.8E-3</v>
      </c>
    </row>
    <row r="220" spans="1:104">
      <c r="A220" s="178"/>
      <c r="B220" s="180"/>
      <c r="C220" s="226" t="s">
        <v>401</v>
      </c>
      <c r="D220" s="227"/>
      <c r="E220" s="181">
        <v>391.64269999999999</v>
      </c>
      <c r="F220" s="182"/>
      <c r="G220" s="183"/>
      <c r="M220" s="179" t="s">
        <v>401</v>
      </c>
      <c r="O220" s="170"/>
    </row>
    <row r="221" spans="1:104" ht="22.5">
      <c r="A221" s="171">
        <v>115</v>
      </c>
      <c r="B221" s="172" t="s">
        <v>402</v>
      </c>
      <c r="C221" s="173" t="s">
        <v>403</v>
      </c>
      <c r="D221" s="174" t="s">
        <v>164</v>
      </c>
      <c r="E221" s="175">
        <v>2400</v>
      </c>
      <c r="F221" s="175">
        <v>0</v>
      </c>
      <c r="G221" s="176">
        <f>E221*F221</f>
        <v>0</v>
      </c>
      <c r="O221" s="170">
        <v>2</v>
      </c>
      <c r="AA221" s="146">
        <v>3</v>
      </c>
      <c r="AB221" s="146">
        <v>1</v>
      </c>
      <c r="AC221" s="146" t="s">
        <v>402</v>
      </c>
      <c r="AZ221" s="146">
        <v>1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7">
        <v>3</v>
      </c>
      <c r="CB221" s="177">
        <v>1</v>
      </c>
      <c r="CZ221" s="146">
        <v>0</v>
      </c>
    </row>
    <row r="222" spans="1:104">
      <c r="A222" s="178"/>
      <c r="B222" s="180"/>
      <c r="C222" s="228" t="s">
        <v>404</v>
      </c>
      <c r="D222" s="227"/>
      <c r="E222" s="205">
        <v>0</v>
      </c>
      <c r="F222" s="182"/>
      <c r="G222" s="183"/>
      <c r="M222" s="179" t="s">
        <v>404</v>
      </c>
      <c r="O222" s="170"/>
    </row>
    <row r="223" spans="1:104">
      <c r="A223" s="178"/>
      <c r="B223" s="180"/>
      <c r="C223" s="228" t="s">
        <v>405</v>
      </c>
      <c r="D223" s="227"/>
      <c r="E223" s="205">
        <v>2392.6959000000002</v>
      </c>
      <c r="F223" s="182"/>
      <c r="G223" s="183"/>
      <c r="M223" s="179" t="s">
        <v>405</v>
      </c>
      <c r="O223" s="170"/>
    </row>
    <row r="224" spans="1:104">
      <c r="A224" s="178"/>
      <c r="B224" s="180"/>
      <c r="C224" s="228" t="s">
        <v>406</v>
      </c>
      <c r="D224" s="227"/>
      <c r="E224" s="205">
        <v>2392.6959000000002</v>
      </c>
      <c r="F224" s="182"/>
      <c r="G224" s="183"/>
      <c r="M224" s="179" t="s">
        <v>406</v>
      </c>
      <c r="O224" s="170"/>
    </row>
    <row r="225" spans="1:104">
      <c r="A225" s="178"/>
      <c r="B225" s="180"/>
      <c r="C225" s="226" t="s">
        <v>407</v>
      </c>
      <c r="D225" s="227"/>
      <c r="E225" s="181">
        <v>2400</v>
      </c>
      <c r="F225" s="182"/>
      <c r="G225" s="183"/>
      <c r="M225" s="179">
        <v>2400</v>
      </c>
      <c r="O225" s="170"/>
    </row>
    <row r="226" spans="1:104" ht="22.5">
      <c r="A226" s="171">
        <v>116</v>
      </c>
      <c r="B226" s="172" t="s">
        <v>408</v>
      </c>
      <c r="C226" s="173" t="s">
        <v>409</v>
      </c>
      <c r="D226" s="174" t="s">
        <v>164</v>
      </c>
      <c r="E226" s="175">
        <v>1</v>
      </c>
      <c r="F226" s="175">
        <v>0</v>
      </c>
      <c r="G226" s="176">
        <f>E226*F226</f>
        <v>0</v>
      </c>
      <c r="O226" s="170">
        <v>2</v>
      </c>
      <c r="AA226" s="146">
        <v>3</v>
      </c>
      <c r="AB226" s="146">
        <v>1</v>
      </c>
      <c r="AC226" s="146" t="s">
        <v>408</v>
      </c>
      <c r="AZ226" s="146">
        <v>1</v>
      </c>
      <c r="BA226" s="146">
        <f>IF(AZ226=1,G226,0)</f>
        <v>0</v>
      </c>
      <c r="BB226" s="146">
        <f>IF(AZ226=2,G226,0)</f>
        <v>0</v>
      </c>
      <c r="BC226" s="146">
        <f>IF(AZ226=3,G226,0)</f>
        <v>0</v>
      </c>
      <c r="BD226" s="146">
        <f>IF(AZ226=4,G226,0)</f>
        <v>0</v>
      </c>
      <c r="BE226" s="146">
        <f>IF(AZ226=5,G226,0)</f>
        <v>0</v>
      </c>
      <c r="CA226" s="177">
        <v>3</v>
      </c>
      <c r="CB226" s="177">
        <v>1</v>
      </c>
      <c r="CZ226" s="146">
        <v>0</v>
      </c>
    </row>
    <row r="227" spans="1:104" ht="22.5">
      <c r="A227" s="171">
        <v>117</v>
      </c>
      <c r="B227" s="172" t="s">
        <v>410</v>
      </c>
      <c r="C227" s="173" t="s">
        <v>411</v>
      </c>
      <c r="D227" s="174" t="s">
        <v>164</v>
      </c>
      <c r="E227" s="175">
        <v>3190.2611999999999</v>
      </c>
      <c r="F227" s="175">
        <v>0</v>
      </c>
      <c r="G227" s="176">
        <f>E227*F227</f>
        <v>0</v>
      </c>
      <c r="O227" s="170">
        <v>2</v>
      </c>
      <c r="AA227" s="146">
        <v>3</v>
      </c>
      <c r="AB227" s="146">
        <v>1</v>
      </c>
      <c r="AC227" s="146" t="s">
        <v>410</v>
      </c>
      <c r="AZ227" s="146">
        <v>1</v>
      </c>
      <c r="BA227" s="146">
        <f>IF(AZ227=1,G227,0)</f>
        <v>0</v>
      </c>
      <c r="BB227" s="146">
        <f>IF(AZ227=2,G227,0)</f>
        <v>0</v>
      </c>
      <c r="BC227" s="146">
        <f>IF(AZ227=3,G227,0)</f>
        <v>0</v>
      </c>
      <c r="BD227" s="146">
        <f>IF(AZ227=4,G227,0)</f>
        <v>0</v>
      </c>
      <c r="BE227" s="146">
        <f>IF(AZ227=5,G227,0)</f>
        <v>0</v>
      </c>
      <c r="CA227" s="177">
        <v>3</v>
      </c>
      <c r="CB227" s="177">
        <v>1</v>
      </c>
      <c r="CZ227" s="146">
        <v>0</v>
      </c>
    </row>
    <row r="228" spans="1:104">
      <c r="A228" s="178"/>
      <c r="B228" s="180"/>
      <c r="C228" s="226" t="s">
        <v>412</v>
      </c>
      <c r="D228" s="227"/>
      <c r="E228" s="181">
        <v>3190.2611999999999</v>
      </c>
      <c r="F228" s="182"/>
      <c r="G228" s="183"/>
      <c r="M228" s="179" t="s">
        <v>412</v>
      </c>
      <c r="O228" s="170"/>
    </row>
    <row r="229" spans="1:104">
      <c r="A229" s="171">
        <v>118</v>
      </c>
      <c r="B229" s="172" t="s">
        <v>413</v>
      </c>
      <c r="C229" s="173" t="s">
        <v>414</v>
      </c>
      <c r="D229" s="174" t="s">
        <v>342</v>
      </c>
      <c r="E229" s="175">
        <v>850</v>
      </c>
      <c r="F229" s="175">
        <v>0</v>
      </c>
      <c r="G229" s="176">
        <f>E229*F229</f>
        <v>0</v>
      </c>
      <c r="O229" s="170">
        <v>2</v>
      </c>
      <c r="AA229" s="146">
        <v>3</v>
      </c>
      <c r="AB229" s="146">
        <v>1</v>
      </c>
      <c r="AC229" s="146">
        <v>58556566</v>
      </c>
      <c r="AZ229" s="146">
        <v>1</v>
      </c>
      <c r="BA229" s="146">
        <f>IF(AZ229=1,G229,0)</f>
        <v>0</v>
      </c>
      <c r="BB229" s="146">
        <f>IF(AZ229=2,G229,0)</f>
        <v>0</v>
      </c>
      <c r="BC229" s="146">
        <f>IF(AZ229=3,G229,0)</f>
        <v>0</v>
      </c>
      <c r="BD229" s="146">
        <f>IF(AZ229=4,G229,0)</f>
        <v>0</v>
      </c>
      <c r="BE229" s="146">
        <f>IF(AZ229=5,G229,0)</f>
        <v>0</v>
      </c>
      <c r="CA229" s="177">
        <v>3</v>
      </c>
      <c r="CB229" s="177">
        <v>1</v>
      </c>
      <c r="CZ229" s="146">
        <v>1E-3</v>
      </c>
    </row>
    <row r="230" spans="1:104">
      <c r="A230" s="178"/>
      <c r="B230" s="180"/>
      <c r="C230" s="228" t="s">
        <v>404</v>
      </c>
      <c r="D230" s="227"/>
      <c r="E230" s="205">
        <v>0</v>
      </c>
      <c r="F230" s="182"/>
      <c r="G230" s="183"/>
      <c r="M230" s="179" t="s">
        <v>404</v>
      </c>
      <c r="O230" s="170"/>
    </row>
    <row r="231" spans="1:104">
      <c r="A231" s="178"/>
      <c r="B231" s="180"/>
      <c r="C231" s="228" t="s">
        <v>415</v>
      </c>
      <c r="D231" s="227"/>
      <c r="E231" s="205">
        <v>798.41510000000005</v>
      </c>
      <c r="F231" s="182"/>
      <c r="G231" s="183"/>
      <c r="M231" s="179" t="s">
        <v>415</v>
      </c>
      <c r="O231" s="170"/>
    </row>
    <row r="232" spans="1:104">
      <c r="A232" s="178"/>
      <c r="B232" s="180"/>
      <c r="C232" s="228" t="s">
        <v>406</v>
      </c>
      <c r="D232" s="227"/>
      <c r="E232" s="205">
        <v>798.41510000000005</v>
      </c>
      <c r="F232" s="182"/>
      <c r="G232" s="183"/>
      <c r="M232" s="179" t="s">
        <v>406</v>
      </c>
      <c r="O232" s="170"/>
    </row>
    <row r="233" spans="1:104">
      <c r="A233" s="178"/>
      <c r="B233" s="180"/>
      <c r="C233" s="226" t="s">
        <v>416</v>
      </c>
      <c r="D233" s="227"/>
      <c r="E233" s="181">
        <v>850</v>
      </c>
      <c r="F233" s="182"/>
      <c r="G233" s="183"/>
      <c r="M233" s="179" t="s">
        <v>416</v>
      </c>
      <c r="O233" s="170"/>
    </row>
    <row r="234" spans="1:104" ht="22.5">
      <c r="A234" s="171">
        <v>119</v>
      </c>
      <c r="B234" s="172" t="s">
        <v>417</v>
      </c>
      <c r="C234" s="173" t="s">
        <v>418</v>
      </c>
      <c r="D234" s="174" t="s">
        <v>342</v>
      </c>
      <c r="E234" s="175">
        <v>80</v>
      </c>
      <c r="F234" s="175">
        <v>0</v>
      </c>
      <c r="G234" s="176">
        <f>E234*F234</f>
        <v>0</v>
      </c>
      <c r="O234" s="170">
        <v>2</v>
      </c>
      <c r="AA234" s="146">
        <v>3</v>
      </c>
      <c r="AB234" s="146">
        <v>1</v>
      </c>
      <c r="AC234" s="146">
        <v>58556573</v>
      </c>
      <c r="AZ234" s="146">
        <v>1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7">
        <v>3</v>
      </c>
      <c r="CB234" s="177">
        <v>1</v>
      </c>
      <c r="CZ234" s="146">
        <v>1E-3</v>
      </c>
    </row>
    <row r="235" spans="1:104">
      <c r="A235" s="178"/>
      <c r="B235" s="180"/>
      <c r="C235" s="228" t="s">
        <v>404</v>
      </c>
      <c r="D235" s="227"/>
      <c r="E235" s="205">
        <v>0</v>
      </c>
      <c r="F235" s="182"/>
      <c r="G235" s="183"/>
      <c r="M235" s="179" t="s">
        <v>404</v>
      </c>
      <c r="O235" s="170"/>
    </row>
    <row r="236" spans="1:104">
      <c r="A236" s="178"/>
      <c r="B236" s="180"/>
      <c r="C236" s="228" t="s">
        <v>419</v>
      </c>
      <c r="D236" s="227"/>
      <c r="E236" s="205">
        <v>68.362700000000004</v>
      </c>
      <c r="F236" s="182"/>
      <c r="G236" s="183"/>
      <c r="M236" s="179" t="s">
        <v>419</v>
      </c>
      <c r="O236" s="170"/>
    </row>
    <row r="237" spans="1:104">
      <c r="A237" s="178"/>
      <c r="B237" s="180"/>
      <c r="C237" s="228" t="s">
        <v>406</v>
      </c>
      <c r="D237" s="227"/>
      <c r="E237" s="205">
        <v>68.362700000000004</v>
      </c>
      <c r="F237" s="182"/>
      <c r="G237" s="183"/>
      <c r="M237" s="179" t="s">
        <v>406</v>
      </c>
      <c r="O237" s="170"/>
    </row>
    <row r="238" spans="1:104">
      <c r="A238" s="178"/>
      <c r="B238" s="180"/>
      <c r="C238" s="226" t="s">
        <v>420</v>
      </c>
      <c r="D238" s="227"/>
      <c r="E238" s="181">
        <v>80</v>
      </c>
      <c r="F238" s="182"/>
      <c r="G238" s="183"/>
      <c r="M238" s="179">
        <v>80</v>
      </c>
      <c r="O238" s="170"/>
    </row>
    <row r="239" spans="1:104">
      <c r="A239" s="171">
        <v>120</v>
      </c>
      <c r="B239" s="172" t="s">
        <v>421</v>
      </c>
      <c r="C239" s="173" t="s">
        <v>422</v>
      </c>
      <c r="D239" s="174" t="s">
        <v>342</v>
      </c>
      <c r="E239" s="175">
        <v>200</v>
      </c>
      <c r="F239" s="175">
        <v>0</v>
      </c>
      <c r="G239" s="176">
        <f>E239*F239</f>
        <v>0</v>
      </c>
      <c r="O239" s="170">
        <v>2</v>
      </c>
      <c r="AA239" s="146">
        <v>3</v>
      </c>
      <c r="AB239" s="146">
        <v>1</v>
      </c>
      <c r="AC239" s="146">
        <v>58556581</v>
      </c>
      <c r="AZ239" s="146">
        <v>1</v>
      </c>
      <c r="BA239" s="146">
        <f>IF(AZ239=1,G239,0)</f>
        <v>0</v>
      </c>
      <c r="BB239" s="146">
        <f>IF(AZ239=2,G239,0)</f>
        <v>0</v>
      </c>
      <c r="BC239" s="146">
        <f>IF(AZ239=3,G239,0)</f>
        <v>0</v>
      </c>
      <c r="BD239" s="146">
        <f>IF(AZ239=4,G239,0)</f>
        <v>0</v>
      </c>
      <c r="BE239" s="146">
        <f>IF(AZ239=5,G239,0)</f>
        <v>0</v>
      </c>
      <c r="CA239" s="177">
        <v>3</v>
      </c>
      <c r="CB239" s="177">
        <v>1</v>
      </c>
      <c r="CZ239" s="146">
        <v>1E-3</v>
      </c>
    </row>
    <row r="240" spans="1:104">
      <c r="A240" s="178"/>
      <c r="B240" s="180"/>
      <c r="C240" s="228" t="s">
        <v>404</v>
      </c>
      <c r="D240" s="227"/>
      <c r="E240" s="205">
        <v>0</v>
      </c>
      <c r="F240" s="182"/>
      <c r="G240" s="183"/>
      <c r="M240" s="179" t="s">
        <v>404</v>
      </c>
      <c r="O240" s="170"/>
    </row>
    <row r="241" spans="1:104">
      <c r="A241" s="178"/>
      <c r="B241" s="180"/>
      <c r="C241" s="228" t="s">
        <v>423</v>
      </c>
      <c r="D241" s="227"/>
      <c r="E241" s="205">
        <v>195.93600000000001</v>
      </c>
      <c r="F241" s="182"/>
      <c r="G241" s="183"/>
      <c r="M241" s="179" t="s">
        <v>423</v>
      </c>
      <c r="O241" s="170"/>
    </row>
    <row r="242" spans="1:104">
      <c r="A242" s="178"/>
      <c r="B242" s="180"/>
      <c r="C242" s="228" t="s">
        <v>406</v>
      </c>
      <c r="D242" s="227"/>
      <c r="E242" s="205">
        <v>195.93600000000001</v>
      </c>
      <c r="F242" s="182"/>
      <c r="G242" s="183"/>
      <c r="M242" s="179" t="s">
        <v>406</v>
      </c>
      <c r="O242" s="170"/>
    </row>
    <row r="243" spans="1:104">
      <c r="A243" s="178"/>
      <c r="B243" s="180"/>
      <c r="C243" s="226" t="s">
        <v>424</v>
      </c>
      <c r="D243" s="227"/>
      <c r="E243" s="181">
        <v>200</v>
      </c>
      <c r="F243" s="182"/>
      <c r="G243" s="183"/>
      <c r="M243" s="179">
        <v>200</v>
      </c>
      <c r="O243" s="170"/>
    </row>
    <row r="244" spans="1:104" ht="22.5">
      <c r="A244" s="171">
        <v>121</v>
      </c>
      <c r="B244" s="172" t="s">
        <v>425</v>
      </c>
      <c r="C244" s="173" t="s">
        <v>426</v>
      </c>
      <c r="D244" s="174" t="s">
        <v>342</v>
      </c>
      <c r="E244" s="175">
        <v>1000</v>
      </c>
      <c r="F244" s="175">
        <v>0</v>
      </c>
      <c r="G244" s="176">
        <f>E244*F244</f>
        <v>0</v>
      </c>
      <c r="O244" s="170">
        <v>2</v>
      </c>
      <c r="AA244" s="146">
        <v>3</v>
      </c>
      <c r="AB244" s="146">
        <v>1</v>
      </c>
      <c r="AC244" s="146">
        <v>58556620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7">
        <v>3</v>
      </c>
      <c r="CB244" s="177">
        <v>1</v>
      </c>
      <c r="CZ244" s="146">
        <v>1E-3</v>
      </c>
    </row>
    <row r="245" spans="1:104">
      <c r="A245" s="178"/>
      <c r="B245" s="180"/>
      <c r="C245" s="228" t="s">
        <v>404</v>
      </c>
      <c r="D245" s="227"/>
      <c r="E245" s="205">
        <v>0</v>
      </c>
      <c r="F245" s="182"/>
      <c r="G245" s="183"/>
      <c r="M245" s="179" t="s">
        <v>404</v>
      </c>
      <c r="O245" s="170"/>
    </row>
    <row r="246" spans="1:104">
      <c r="A246" s="178"/>
      <c r="B246" s="180"/>
      <c r="C246" s="228" t="s">
        <v>427</v>
      </c>
      <c r="D246" s="227"/>
      <c r="E246" s="205">
        <v>961.76189999999997</v>
      </c>
      <c r="F246" s="182"/>
      <c r="G246" s="183"/>
      <c r="M246" s="179" t="s">
        <v>427</v>
      </c>
      <c r="O246" s="170"/>
    </row>
    <row r="247" spans="1:104">
      <c r="A247" s="178"/>
      <c r="B247" s="180"/>
      <c r="C247" s="228" t="s">
        <v>406</v>
      </c>
      <c r="D247" s="227"/>
      <c r="E247" s="205">
        <v>961.76189999999997</v>
      </c>
      <c r="F247" s="182"/>
      <c r="G247" s="183"/>
      <c r="M247" s="179" t="s">
        <v>406</v>
      </c>
      <c r="O247" s="170"/>
    </row>
    <row r="248" spans="1:104">
      <c r="A248" s="178"/>
      <c r="B248" s="180"/>
      <c r="C248" s="226" t="s">
        <v>428</v>
      </c>
      <c r="D248" s="227"/>
      <c r="E248" s="181">
        <v>1000</v>
      </c>
      <c r="F248" s="182"/>
      <c r="G248" s="183"/>
      <c r="M248" s="179">
        <v>1000</v>
      </c>
      <c r="O248" s="170"/>
    </row>
    <row r="249" spans="1:104" ht="22.5">
      <c r="A249" s="171">
        <v>122</v>
      </c>
      <c r="B249" s="172" t="s">
        <v>429</v>
      </c>
      <c r="C249" s="173" t="s">
        <v>430</v>
      </c>
      <c r="D249" s="174" t="s">
        <v>342</v>
      </c>
      <c r="E249" s="175">
        <v>108</v>
      </c>
      <c r="F249" s="175">
        <v>0</v>
      </c>
      <c r="G249" s="176">
        <f>E249*F249</f>
        <v>0</v>
      </c>
      <c r="O249" s="170">
        <v>2</v>
      </c>
      <c r="AA249" s="146">
        <v>3</v>
      </c>
      <c r="AB249" s="146">
        <v>1</v>
      </c>
      <c r="AC249" s="146" t="s">
        <v>429</v>
      </c>
      <c r="AZ249" s="146">
        <v>1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7">
        <v>3</v>
      </c>
      <c r="CB249" s="177">
        <v>1</v>
      </c>
      <c r="CZ249" s="146">
        <v>1E-3</v>
      </c>
    </row>
    <row r="250" spans="1:104">
      <c r="A250" s="178"/>
      <c r="B250" s="180"/>
      <c r="C250" s="228" t="s">
        <v>404</v>
      </c>
      <c r="D250" s="227"/>
      <c r="E250" s="205">
        <v>0</v>
      </c>
      <c r="F250" s="182"/>
      <c r="G250" s="183"/>
      <c r="M250" s="179" t="s">
        <v>404</v>
      </c>
      <c r="O250" s="170"/>
    </row>
    <row r="251" spans="1:104">
      <c r="A251" s="178"/>
      <c r="B251" s="180"/>
      <c r="C251" s="228" t="s">
        <v>431</v>
      </c>
      <c r="D251" s="227"/>
      <c r="E251" s="205">
        <v>113.9379</v>
      </c>
      <c r="F251" s="182"/>
      <c r="G251" s="183"/>
      <c r="M251" s="179" t="s">
        <v>431</v>
      </c>
      <c r="O251" s="170"/>
    </row>
    <row r="252" spans="1:104">
      <c r="A252" s="178"/>
      <c r="B252" s="180"/>
      <c r="C252" s="228" t="s">
        <v>406</v>
      </c>
      <c r="D252" s="227"/>
      <c r="E252" s="205">
        <v>113.9379</v>
      </c>
      <c r="F252" s="182"/>
      <c r="G252" s="183"/>
      <c r="M252" s="179" t="s">
        <v>406</v>
      </c>
      <c r="O252" s="170"/>
    </row>
    <row r="253" spans="1:104">
      <c r="A253" s="178"/>
      <c r="B253" s="180"/>
      <c r="C253" s="226" t="s">
        <v>432</v>
      </c>
      <c r="D253" s="227"/>
      <c r="E253" s="181">
        <v>108</v>
      </c>
      <c r="F253" s="182"/>
      <c r="G253" s="183"/>
      <c r="M253" s="179">
        <v>108</v>
      </c>
      <c r="O253" s="170"/>
    </row>
    <row r="254" spans="1:104" ht="22.5">
      <c r="A254" s="171">
        <v>123</v>
      </c>
      <c r="B254" s="172" t="s">
        <v>433</v>
      </c>
      <c r="C254" s="173" t="s">
        <v>434</v>
      </c>
      <c r="D254" s="174" t="s">
        <v>342</v>
      </c>
      <c r="E254" s="175">
        <v>300</v>
      </c>
      <c r="F254" s="175">
        <v>0</v>
      </c>
      <c r="G254" s="176">
        <f>E254*F254</f>
        <v>0</v>
      </c>
      <c r="O254" s="170">
        <v>2</v>
      </c>
      <c r="AA254" s="146">
        <v>3</v>
      </c>
      <c r="AB254" s="146">
        <v>1</v>
      </c>
      <c r="AC254" s="146">
        <v>585821420</v>
      </c>
      <c r="AZ254" s="146">
        <v>1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7">
        <v>3</v>
      </c>
      <c r="CB254" s="177">
        <v>1</v>
      </c>
      <c r="CZ254" s="146">
        <v>1E-3</v>
      </c>
    </row>
    <row r="255" spans="1:104">
      <c r="A255" s="178"/>
      <c r="B255" s="180"/>
      <c r="C255" s="228" t="s">
        <v>404</v>
      </c>
      <c r="D255" s="227"/>
      <c r="E255" s="205">
        <v>0</v>
      </c>
      <c r="F255" s="182"/>
      <c r="G255" s="183"/>
      <c r="M255" s="179" t="s">
        <v>404</v>
      </c>
      <c r="O255" s="170"/>
    </row>
    <row r="256" spans="1:104">
      <c r="A256" s="178"/>
      <c r="B256" s="180"/>
      <c r="C256" s="228" t="s">
        <v>435</v>
      </c>
      <c r="D256" s="227"/>
      <c r="E256" s="205">
        <v>278.30250000000001</v>
      </c>
      <c r="F256" s="182"/>
      <c r="G256" s="183"/>
      <c r="M256" s="179" t="s">
        <v>435</v>
      </c>
      <c r="O256" s="170"/>
    </row>
    <row r="257" spans="1:104">
      <c r="A257" s="178"/>
      <c r="B257" s="180"/>
      <c r="C257" s="228" t="s">
        <v>406</v>
      </c>
      <c r="D257" s="227"/>
      <c r="E257" s="205">
        <v>278.30250000000001</v>
      </c>
      <c r="F257" s="182"/>
      <c r="G257" s="183"/>
      <c r="M257" s="179" t="s">
        <v>406</v>
      </c>
      <c r="O257" s="170"/>
    </row>
    <row r="258" spans="1:104">
      <c r="A258" s="178"/>
      <c r="B258" s="180"/>
      <c r="C258" s="226" t="s">
        <v>436</v>
      </c>
      <c r="D258" s="227"/>
      <c r="E258" s="181">
        <v>300</v>
      </c>
      <c r="F258" s="182"/>
      <c r="G258" s="183"/>
      <c r="M258" s="179">
        <v>300</v>
      </c>
      <c r="O258" s="170"/>
    </row>
    <row r="259" spans="1:104">
      <c r="A259" s="184"/>
      <c r="B259" s="185" t="s">
        <v>76</v>
      </c>
      <c r="C259" s="186" t="str">
        <f>CONCATENATE(B180," ",C180)</f>
        <v>62B Zateplovací systém</v>
      </c>
      <c r="D259" s="187"/>
      <c r="E259" s="188"/>
      <c r="F259" s="189"/>
      <c r="G259" s="190">
        <f>SUM(G180:G258)</f>
        <v>0</v>
      </c>
      <c r="O259" s="170">
        <v>4</v>
      </c>
      <c r="BA259" s="191">
        <f>SUM(BA180:BA258)</f>
        <v>0</v>
      </c>
      <c r="BB259" s="191">
        <f>SUM(BB180:BB258)</f>
        <v>0</v>
      </c>
      <c r="BC259" s="191">
        <f>SUM(BC180:BC258)</f>
        <v>0</v>
      </c>
      <c r="BD259" s="191">
        <f>SUM(BD180:BD258)</f>
        <v>0</v>
      </c>
      <c r="BE259" s="191">
        <f>SUM(BE180:BE258)</f>
        <v>0</v>
      </c>
    </row>
    <row r="260" spans="1:104">
      <c r="A260" s="163" t="s">
        <v>72</v>
      </c>
      <c r="B260" s="164" t="s">
        <v>437</v>
      </c>
      <c r="C260" s="165" t="s">
        <v>438</v>
      </c>
      <c r="D260" s="166"/>
      <c r="E260" s="167"/>
      <c r="F260" s="167"/>
      <c r="G260" s="168"/>
      <c r="H260" s="169"/>
      <c r="I260" s="169"/>
      <c r="O260" s="170">
        <v>1</v>
      </c>
    </row>
    <row r="261" spans="1:104">
      <c r="A261" s="171">
        <v>124</v>
      </c>
      <c r="B261" s="172" t="s">
        <v>439</v>
      </c>
      <c r="C261" s="173" t="s">
        <v>440</v>
      </c>
      <c r="D261" s="174" t="s">
        <v>88</v>
      </c>
      <c r="E261" s="175">
        <v>19.218</v>
      </c>
      <c r="F261" s="175">
        <v>0</v>
      </c>
      <c r="G261" s="176">
        <f>E261*F261</f>
        <v>0</v>
      </c>
      <c r="O261" s="170">
        <v>2</v>
      </c>
      <c r="AA261" s="146">
        <v>1</v>
      </c>
      <c r="AB261" s="146">
        <v>1</v>
      </c>
      <c r="AC261" s="146">
        <v>1</v>
      </c>
      <c r="AZ261" s="146">
        <v>1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1</v>
      </c>
      <c r="CB261" s="177">
        <v>1</v>
      </c>
      <c r="CZ261" s="146">
        <v>0</v>
      </c>
    </row>
    <row r="262" spans="1:104">
      <c r="A262" s="178"/>
      <c r="B262" s="180"/>
      <c r="C262" s="226" t="s">
        <v>441</v>
      </c>
      <c r="D262" s="227"/>
      <c r="E262" s="181">
        <v>19.218</v>
      </c>
      <c r="F262" s="182"/>
      <c r="G262" s="183"/>
      <c r="M262" s="179" t="s">
        <v>441</v>
      </c>
      <c r="O262" s="170"/>
    </row>
    <row r="263" spans="1:104" ht="22.5">
      <c r="A263" s="171">
        <v>125</v>
      </c>
      <c r="B263" s="172" t="s">
        <v>442</v>
      </c>
      <c r="C263" s="173" t="s">
        <v>443</v>
      </c>
      <c r="D263" s="174" t="s">
        <v>120</v>
      </c>
      <c r="E263" s="175">
        <v>320.3</v>
      </c>
      <c r="F263" s="175">
        <v>0</v>
      </c>
      <c r="G263" s="176">
        <f>E263*F263</f>
        <v>0</v>
      </c>
      <c r="O263" s="170">
        <v>2</v>
      </c>
      <c r="AA263" s="146">
        <v>1</v>
      </c>
      <c r="AB263" s="146">
        <v>1</v>
      </c>
      <c r="AC263" s="146">
        <v>1</v>
      </c>
      <c r="AZ263" s="146">
        <v>1</v>
      </c>
      <c r="BA263" s="146">
        <f>IF(AZ263=1,G263,0)</f>
        <v>0</v>
      </c>
      <c r="BB263" s="146">
        <f>IF(AZ263=2,G263,0)</f>
        <v>0</v>
      </c>
      <c r="BC263" s="146">
        <f>IF(AZ263=3,G263,0)</f>
        <v>0</v>
      </c>
      <c r="BD263" s="146">
        <f>IF(AZ263=4,G263,0)</f>
        <v>0</v>
      </c>
      <c r="BE263" s="146">
        <f>IF(AZ263=5,G263,0)</f>
        <v>0</v>
      </c>
      <c r="CA263" s="177">
        <v>1</v>
      </c>
      <c r="CB263" s="177">
        <v>1</v>
      </c>
      <c r="CZ263" s="146">
        <v>9.5000000000000001E-2</v>
      </c>
    </row>
    <row r="264" spans="1:104">
      <c r="A264" s="178"/>
      <c r="B264" s="180"/>
      <c r="C264" s="226" t="s">
        <v>444</v>
      </c>
      <c r="D264" s="227"/>
      <c r="E264" s="181">
        <v>320.3</v>
      </c>
      <c r="F264" s="182"/>
      <c r="G264" s="183"/>
      <c r="M264" s="179" t="s">
        <v>444</v>
      </c>
      <c r="O264" s="170"/>
    </row>
    <row r="265" spans="1:104" ht="22.5">
      <c r="A265" s="171">
        <v>126</v>
      </c>
      <c r="B265" s="172" t="s">
        <v>445</v>
      </c>
      <c r="C265" s="173" t="s">
        <v>446</v>
      </c>
      <c r="D265" s="174" t="s">
        <v>187</v>
      </c>
      <c r="E265" s="175">
        <v>255.5</v>
      </c>
      <c r="F265" s="175">
        <v>0</v>
      </c>
      <c r="G265" s="176">
        <f>E265*F265</f>
        <v>0</v>
      </c>
      <c r="O265" s="170">
        <v>2</v>
      </c>
      <c r="AA265" s="146">
        <v>1</v>
      </c>
      <c r="AB265" s="146">
        <v>0</v>
      </c>
      <c r="AC265" s="146">
        <v>0</v>
      </c>
      <c r="AZ265" s="146">
        <v>1</v>
      </c>
      <c r="BA265" s="146">
        <f>IF(AZ265=1,G265,0)</f>
        <v>0</v>
      </c>
      <c r="BB265" s="146">
        <f>IF(AZ265=2,G265,0)</f>
        <v>0</v>
      </c>
      <c r="BC265" s="146">
        <f>IF(AZ265=3,G265,0)</f>
        <v>0</v>
      </c>
      <c r="BD265" s="146">
        <f>IF(AZ265=4,G265,0)</f>
        <v>0</v>
      </c>
      <c r="BE265" s="146">
        <f>IF(AZ265=5,G265,0)</f>
        <v>0</v>
      </c>
      <c r="CA265" s="177">
        <v>1</v>
      </c>
      <c r="CB265" s="177">
        <v>0</v>
      </c>
      <c r="CZ265" s="146">
        <v>2.9999999999999997E-4</v>
      </c>
    </row>
    <row r="266" spans="1:104">
      <c r="A266" s="178"/>
      <c r="B266" s="180"/>
      <c r="C266" s="226" t="s">
        <v>447</v>
      </c>
      <c r="D266" s="227"/>
      <c r="E266" s="181">
        <v>255.5</v>
      </c>
      <c r="F266" s="182"/>
      <c r="G266" s="183"/>
      <c r="M266" s="179" t="s">
        <v>447</v>
      </c>
      <c r="O266" s="170"/>
    </row>
    <row r="267" spans="1:104">
      <c r="A267" s="171">
        <v>127</v>
      </c>
      <c r="B267" s="172" t="s">
        <v>448</v>
      </c>
      <c r="C267" s="173" t="s">
        <v>449</v>
      </c>
      <c r="D267" s="174" t="s">
        <v>187</v>
      </c>
      <c r="E267" s="175">
        <v>166.94</v>
      </c>
      <c r="F267" s="175">
        <v>0</v>
      </c>
      <c r="G267" s="176">
        <f>E267*F267</f>
        <v>0</v>
      </c>
      <c r="O267" s="170">
        <v>2</v>
      </c>
      <c r="AA267" s="146">
        <v>1</v>
      </c>
      <c r="AB267" s="146">
        <v>7</v>
      </c>
      <c r="AC267" s="146">
        <v>7</v>
      </c>
      <c r="AZ267" s="146">
        <v>1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7">
        <v>1</v>
      </c>
      <c r="CB267" s="177">
        <v>7</v>
      </c>
      <c r="CZ267" s="146">
        <v>2.0000000000000002E-5</v>
      </c>
    </row>
    <row r="268" spans="1:104">
      <c r="A268" s="178"/>
      <c r="B268" s="180"/>
      <c r="C268" s="226" t="s">
        <v>450</v>
      </c>
      <c r="D268" s="227"/>
      <c r="E268" s="181">
        <v>166.94</v>
      </c>
      <c r="F268" s="182"/>
      <c r="G268" s="183"/>
      <c r="M268" s="179" t="s">
        <v>450</v>
      </c>
      <c r="O268" s="170"/>
    </row>
    <row r="269" spans="1:104">
      <c r="A269" s="171">
        <v>128</v>
      </c>
      <c r="B269" s="172" t="s">
        <v>451</v>
      </c>
      <c r="C269" s="173" t="s">
        <v>452</v>
      </c>
      <c r="D269" s="174" t="s">
        <v>120</v>
      </c>
      <c r="E269" s="175">
        <v>384.36</v>
      </c>
      <c r="F269" s="175">
        <v>0</v>
      </c>
      <c r="G269" s="176">
        <f>E269*F269</f>
        <v>0</v>
      </c>
      <c r="O269" s="170">
        <v>2</v>
      </c>
      <c r="AA269" s="146">
        <v>1</v>
      </c>
      <c r="AB269" s="146">
        <v>7</v>
      </c>
      <c r="AC269" s="146">
        <v>7</v>
      </c>
      <c r="AZ269" s="146">
        <v>1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7">
        <v>1</v>
      </c>
      <c r="CB269" s="177">
        <v>7</v>
      </c>
      <c r="CZ269" s="146">
        <v>1.4999999999999999E-4</v>
      </c>
    </row>
    <row r="270" spans="1:104">
      <c r="A270" s="178"/>
      <c r="B270" s="180"/>
      <c r="C270" s="226" t="s">
        <v>453</v>
      </c>
      <c r="D270" s="227"/>
      <c r="E270" s="181">
        <v>384.36</v>
      </c>
      <c r="F270" s="182"/>
      <c r="G270" s="183"/>
      <c r="M270" s="179" t="s">
        <v>453</v>
      </c>
      <c r="O270" s="170"/>
    </row>
    <row r="271" spans="1:104">
      <c r="A271" s="171">
        <v>129</v>
      </c>
      <c r="B271" s="172" t="s">
        <v>454</v>
      </c>
      <c r="C271" s="173" t="s">
        <v>455</v>
      </c>
      <c r="D271" s="174" t="s">
        <v>187</v>
      </c>
      <c r="E271" s="175">
        <v>156.44</v>
      </c>
      <c r="F271" s="175">
        <v>0</v>
      </c>
      <c r="G271" s="176">
        <f>E271*F271</f>
        <v>0</v>
      </c>
      <c r="O271" s="170">
        <v>2</v>
      </c>
      <c r="AA271" s="146">
        <v>1</v>
      </c>
      <c r="AB271" s="146">
        <v>1</v>
      </c>
      <c r="AC271" s="146">
        <v>1</v>
      </c>
      <c r="AZ271" s="146">
        <v>1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7">
        <v>1</v>
      </c>
      <c r="CB271" s="177">
        <v>1</v>
      </c>
      <c r="CZ271" s="146">
        <v>1.0000000000000001E-5</v>
      </c>
    </row>
    <row r="272" spans="1:104">
      <c r="A272" s="178"/>
      <c r="B272" s="180"/>
      <c r="C272" s="226" t="s">
        <v>456</v>
      </c>
      <c r="D272" s="227"/>
      <c r="E272" s="181">
        <v>156.44</v>
      </c>
      <c r="F272" s="182"/>
      <c r="G272" s="183"/>
      <c r="M272" s="179" t="s">
        <v>456</v>
      </c>
      <c r="O272" s="170"/>
    </row>
    <row r="273" spans="1:104">
      <c r="A273" s="184"/>
      <c r="B273" s="185" t="s">
        <v>76</v>
      </c>
      <c r="C273" s="186" t="str">
        <f>CONCATENATE(B260," ",C260)</f>
        <v>63 Podlahy a podlahové konstrukce</v>
      </c>
      <c r="D273" s="187"/>
      <c r="E273" s="188"/>
      <c r="F273" s="189"/>
      <c r="G273" s="190">
        <f>SUM(G260:G272)</f>
        <v>0</v>
      </c>
      <c r="O273" s="170">
        <v>4</v>
      </c>
      <c r="BA273" s="191">
        <f>SUM(BA260:BA272)</f>
        <v>0</v>
      </c>
      <c r="BB273" s="191">
        <f>SUM(BB260:BB272)</f>
        <v>0</v>
      </c>
      <c r="BC273" s="191">
        <f>SUM(BC260:BC272)</f>
        <v>0</v>
      </c>
      <c r="BD273" s="191">
        <f>SUM(BD260:BD272)</f>
        <v>0</v>
      </c>
      <c r="BE273" s="191">
        <f>SUM(BE260:BE272)</f>
        <v>0</v>
      </c>
    </row>
    <row r="274" spans="1:104">
      <c r="A274" s="163" t="s">
        <v>72</v>
      </c>
      <c r="B274" s="164" t="s">
        <v>457</v>
      </c>
      <c r="C274" s="165" t="s">
        <v>458</v>
      </c>
      <c r="D274" s="166"/>
      <c r="E274" s="167"/>
      <c r="F274" s="167"/>
      <c r="G274" s="168"/>
      <c r="H274" s="169"/>
      <c r="I274" s="169"/>
      <c r="O274" s="170">
        <v>1</v>
      </c>
    </row>
    <row r="275" spans="1:104" ht="22.5">
      <c r="A275" s="171">
        <v>130</v>
      </c>
      <c r="B275" s="172" t="s">
        <v>459</v>
      </c>
      <c r="C275" s="173" t="s">
        <v>460</v>
      </c>
      <c r="D275" s="174" t="s">
        <v>164</v>
      </c>
      <c r="E275" s="175">
        <v>8</v>
      </c>
      <c r="F275" s="175">
        <v>0</v>
      </c>
      <c r="G275" s="176">
        <f t="shared" ref="G275:G280" si="0">E275*F275</f>
        <v>0</v>
      </c>
      <c r="O275" s="170">
        <v>2</v>
      </c>
      <c r="AA275" s="146">
        <v>1</v>
      </c>
      <c r="AB275" s="146">
        <v>1</v>
      </c>
      <c r="AC275" s="146">
        <v>1</v>
      </c>
      <c r="AZ275" s="146">
        <v>1</v>
      </c>
      <c r="BA275" s="146">
        <f t="shared" ref="BA275:BA280" si="1">IF(AZ275=1,G275,0)</f>
        <v>0</v>
      </c>
      <c r="BB275" s="146">
        <f t="shared" ref="BB275:BB280" si="2">IF(AZ275=2,G275,0)</f>
        <v>0</v>
      </c>
      <c r="BC275" s="146">
        <f t="shared" ref="BC275:BC280" si="3">IF(AZ275=3,G275,0)</f>
        <v>0</v>
      </c>
      <c r="BD275" s="146">
        <f t="shared" ref="BD275:BD280" si="4">IF(AZ275=4,G275,0)</f>
        <v>0</v>
      </c>
      <c r="BE275" s="146">
        <f t="shared" ref="BE275:BE280" si="5">IF(AZ275=5,G275,0)</f>
        <v>0</v>
      </c>
      <c r="CA275" s="177">
        <v>1</v>
      </c>
      <c r="CB275" s="177">
        <v>1</v>
      </c>
      <c r="CZ275" s="146">
        <v>3.083E-2</v>
      </c>
    </row>
    <row r="276" spans="1:104" ht="22.5">
      <c r="A276" s="171">
        <v>131</v>
      </c>
      <c r="B276" s="172" t="s">
        <v>461</v>
      </c>
      <c r="C276" s="173" t="s">
        <v>462</v>
      </c>
      <c r="D276" s="174" t="s">
        <v>164</v>
      </c>
      <c r="E276" s="175">
        <v>2</v>
      </c>
      <c r="F276" s="175">
        <v>0</v>
      </c>
      <c r="G276" s="176">
        <f t="shared" si="0"/>
        <v>0</v>
      </c>
      <c r="O276" s="170">
        <v>2</v>
      </c>
      <c r="AA276" s="146">
        <v>1</v>
      </c>
      <c r="AB276" s="146">
        <v>1</v>
      </c>
      <c r="AC276" s="146">
        <v>1</v>
      </c>
      <c r="AZ276" s="146">
        <v>1</v>
      </c>
      <c r="BA276" s="146">
        <f t="shared" si="1"/>
        <v>0</v>
      </c>
      <c r="BB276" s="146">
        <f t="shared" si="2"/>
        <v>0</v>
      </c>
      <c r="BC276" s="146">
        <f t="shared" si="3"/>
        <v>0</v>
      </c>
      <c r="BD276" s="146">
        <f t="shared" si="4"/>
        <v>0</v>
      </c>
      <c r="BE276" s="146">
        <f t="shared" si="5"/>
        <v>0</v>
      </c>
      <c r="CA276" s="177">
        <v>1</v>
      </c>
      <c r="CB276" s="177">
        <v>1</v>
      </c>
      <c r="CZ276" s="146">
        <v>3.1109999999999999E-2</v>
      </c>
    </row>
    <row r="277" spans="1:104">
      <c r="A277" s="171">
        <v>132</v>
      </c>
      <c r="B277" s="172" t="s">
        <v>463</v>
      </c>
      <c r="C277" s="173" t="s">
        <v>464</v>
      </c>
      <c r="D277" s="174" t="s">
        <v>164</v>
      </c>
      <c r="E277" s="175">
        <v>1</v>
      </c>
      <c r="F277" s="175">
        <v>0</v>
      </c>
      <c r="G277" s="176">
        <f t="shared" si="0"/>
        <v>0</v>
      </c>
      <c r="O277" s="170">
        <v>2</v>
      </c>
      <c r="AA277" s="146">
        <v>1</v>
      </c>
      <c r="AB277" s="146">
        <v>1</v>
      </c>
      <c r="AC277" s="146">
        <v>1</v>
      </c>
      <c r="AZ277" s="146">
        <v>1</v>
      </c>
      <c r="BA277" s="146">
        <f t="shared" si="1"/>
        <v>0</v>
      </c>
      <c r="BB277" s="146">
        <f t="shared" si="2"/>
        <v>0</v>
      </c>
      <c r="BC277" s="146">
        <f t="shared" si="3"/>
        <v>0</v>
      </c>
      <c r="BD277" s="146">
        <f t="shared" si="4"/>
        <v>0</v>
      </c>
      <c r="BE277" s="146">
        <f t="shared" si="5"/>
        <v>0</v>
      </c>
      <c r="CA277" s="177">
        <v>1</v>
      </c>
      <c r="CB277" s="177">
        <v>1</v>
      </c>
      <c r="CZ277" s="146">
        <v>0.49075000000000002</v>
      </c>
    </row>
    <row r="278" spans="1:104" ht="22.5">
      <c r="A278" s="171">
        <v>133</v>
      </c>
      <c r="B278" s="172" t="s">
        <v>465</v>
      </c>
      <c r="C278" s="173" t="s">
        <v>466</v>
      </c>
      <c r="D278" s="174" t="s">
        <v>164</v>
      </c>
      <c r="E278" s="175">
        <v>3</v>
      </c>
      <c r="F278" s="175">
        <v>0</v>
      </c>
      <c r="G278" s="176">
        <f t="shared" si="0"/>
        <v>0</v>
      </c>
      <c r="O278" s="170">
        <v>2</v>
      </c>
      <c r="AA278" s="146">
        <v>1</v>
      </c>
      <c r="AB278" s="146">
        <v>1</v>
      </c>
      <c r="AC278" s="146">
        <v>1</v>
      </c>
      <c r="AZ278" s="146">
        <v>1</v>
      </c>
      <c r="BA278" s="146">
        <f t="shared" si="1"/>
        <v>0</v>
      </c>
      <c r="BB278" s="146">
        <f t="shared" si="2"/>
        <v>0</v>
      </c>
      <c r="BC278" s="146">
        <f t="shared" si="3"/>
        <v>0</v>
      </c>
      <c r="BD278" s="146">
        <f t="shared" si="4"/>
        <v>0</v>
      </c>
      <c r="BE278" s="146">
        <f t="shared" si="5"/>
        <v>0</v>
      </c>
      <c r="CA278" s="177">
        <v>1</v>
      </c>
      <c r="CB278" s="177">
        <v>1</v>
      </c>
      <c r="CZ278" s="146">
        <v>0.02</v>
      </c>
    </row>
    <row r="279" spans="1:104" ht="22.5">
      <c r="A279" s="171">
        <v>134</v>
      </c>
      <c r="B279" s="172" t="s">
        <v>467</v>
      </c>
      <c r="C279" s="173" t="s">
        <v>468</v>
      </c>
      <c r="D279" s="174" t="s">
        <v>164</v>
      </c>
      <c r="E279" s="175">
        <v>2</v>
      </c>
      <c r="F279" s="175">
        <v>0</v>
      </c>
      <c r="G279" s="176">
        <f t="shared" si="0"/>
        <v>0</v>
      </c>
      <c r="O279" s="170">
        <v>2</v>
      </c>
      <c r="AA279" s="146">
        <v>1</v>
      </c>
      <c r="AB279" s="146">
        <v>1</v>
      </c>
      <c r="AC279" s="146">
        <v>1</v>
      </c>
      <c r="AZ279" s="146">
        <v>1</v>
      </c>
      <c r="BA279" s="146">
        <f t="shared" si="1"/>
        <v>0</v>
      </c>
      <c r="BB279" s="146">
        <f t="shared" si="2"/>
        <v>0</v>
      </c>
      <c r="BC279" s="146">
        <f t="shared" si="3"/>
        <v>0</v>
      </c>
      <c r="BD279" s="146">
        <f t="shared" si="4"/>
        <v>0</v>
      </c>
      <c r="BE279" s="146">
        <f t="shared" si="5"/>
        <v>0</v>
      </c>
      <c r="CA279" s="177">
        <v>1</v>
      </c>
      <c r="CB279" s="177">
        <v>1</v>
      </c>
      <c r="CZ279" s="146">
        <v>0.02</v>
      </c>
    </row>
    <row r="280" spans="1:104">
      <c r="A280" s="171">
        <v>135</v>
      </c>
      <c r="B280" s="172" t="s">
        <v>469</v>
      </c>
      <c r="C280" s="173" t="s">
        <v>470</v>
      </c>
      <c r="D280" s="174" t="s">
        <v>187</v>
      </c>
      <c r="E280" s="175">
        <v>31.9</v>
      </c>
      <c r="F280" s="175">
        <v>0</v>
      </c>
      <c r="G280" s="176">
        <f t="shared" si="0"/>
        <v>0</v>
      </c>
      <c r="O280" s="170">
        <v>2</v>
      </c>
      <c r="AA280" s="146">
        <v>1</v>
      </c>
      <c r="AB280" s="146">
        <v>1</v>
      </c>
      <c r="AC280" s="146">
        <v>1</v>
      </c>
      <c r="AZ280" s="146">
        <v>1</v>
      </c>
      <c r="BA280" s="146">
        <f t="shared" si="1"/>
        <v>0</v>
      </c>
      <c r="BB280" s="146">
        <f t="shared" si="2"/>
        <v>0</v>
      </c>
      <c r="BC280" s="146">
        <f t="shared" si="3"/>
        <v>0</v>
      </c>
      <c r="BD280" s="146">
        <f t="shared" si="4"/>
        <v>0</v>
      </c>
      <c r="BE280" s="146">
        <f t="shared" si="5"/>
        <v>0</v>
      </c>
      <c r="CA280" s="177">
        <v>1</v>
      </c>
      <c r="CB280" s="177">
        <v>1</v>
      </c>
      <c r="CZ280" s="146">
        <v>2.2200000000000002E-3</v>
      </c>
    </row>
    <row r="281" spans="1:104">
      <c r="A281" s="178"/>
      <c r="B281" s="180"/>
      <c r="C281" s="226" t="s">
        <v>471</v>
      </c>
      <c r="D281" s="227"/>
      <c r="E281" s="181">
        <v>31.9</v>
      </c>
      <c r="F281" s="182"/>
      <c r="G281" s="183"/>
      <c r="M281" s="179" t="s">
        <v>471</v>
      </c>
      <c r="O281" s="170"/>
    </row>
    <row r="282" spans="1:104">
      <c r="A282" s="171">
        <v>136</v>
      </c>
      <c r="B282" s="172" t="s">
        <v>472</v>
      </c>
      <c r="C282" s="173" t="s">
        <v>473</v>
      </c>
      <c r="D282" s="174" t="s">
        <v>187</v>
      </c>
      <c r="E282" s="175">
        <v>31.9</v>
      </c>
      <c r="F282" s="175">
        <v>0</v>
      </c>
      <c r="G282" s="176">
        <f>E282*F282</f>
        <v>0</v>
      </c>
      <c r="O282" s="170">
        <v>2</v>
      </c>
      <c r="AA282" s="146">
        <v>3</v>
      </c>
      <c r="AB282" s="146">
        <v>0</v>
      </c>
      <c r="AC282" s="146" t="s">
        <v>472</v>
      </c>
      <c r="AZ282" s="146">
        <v>1</v>
      </c>
      <c r="BA282" s="146">
        <f>IF(AZ282=1,G282,0)</f>
        <v>0</v>
      </c>
      <c r="BB282" s="146">
        <f>IF(AZ282=2,G282,0)</f>
        <v>0</v>
      </c>
      <c r="BC282" s="146">
        <f>IF(AZ282=3,G282,0)</f>
        <v>0</v>
      </c>
      <c r="BD282" s="146">
        <f>IF(AZ282=4,G282,0)</f>
        <v>0</v>
      </c>
      <c r="BE282" s="146">
        <f>IF(AZ282=5,G282,0)</f>
        <v>0</v>
      </c>
      <c r="CA282" s="177">
        <v>3</v>
      </c>
      <c r="CB282" s="177">
        <v>0</v>
      </c>
      <c r="CZ282" s="146">
        <v>0</v>
      </c>
    </row>
    <row r="283" spans="1:104">
      <c r="A283" s="178"/>
      <c r="B283" s="180"/>
      <c r="C283" s="226" t="s">
        <v>471</v>
      </c>
      <c r="D283" s="227"/>
      <c r="E283" s="181">
        <v>31.9</v>
      </c>
      <c r="F283" s="182"/>
      <c r="G283" s="183"/>
      <c r="M283" s="179" t="s">
        <v>471</v>
      </c>
      <c r="O283" s="170"/>
    </row>
    <row r="284" spans="1:104">
      <c r="A284" s="171">
        <v>137</v>
      </c>
      <c r="B284" s="172" t="s">
        <v>474</v>
      </c>
      <c r="C284" s="173" t="s">
        <v>475</v>
      </c>
      <c r="D284" s="174" t="s">
        <v>164</v>
      </c>
      <c r="E284" s="175">
        <v>46</v>
      </c>
      <c r="F284" s="175">
        <v>0</v>
      </c>
      <c r="G284" s="176">
        <f>E284*F284</f>
        <v>0</v>
      </c>
      <c r="O284" s="170">
        <v>2</v>
      </c>
      <c r="AA284" s="146">
        <v>3</v>
      </c>
      <c r="AB284" s="146">
        <v>0</v>
      </c>
      <c r="AC284" s="146" t="s">
        <v>474</v>
      </c>
      <c r="AZ284" s="146">
        <v>1</v>
      </c>
      <c r="BA284" s="146">
        <f>IF(AZ284=1,G284,0)</f>
        <v>0</v>
      </c>
      <c r="BB284" s="146">
        <f>IF(AZ284=2,G284,0)</f>
        <v>0</v>
      </c>
      <c r="BC284" s="146">
        <f>IF(AZ284=3,G284,0)</f>
        <v>0</v>
      </c>
      <c r="BD284" s="146">
        <f>IF(AZ284=4,G284,0)</f>
        <v>0</v>
      </c>
      <c r="BE284" s="146">
        <f>IF(AZ284=5,G284,0)</f>
        <v>0</v>
      </c>
      <c r="CA284" s="177">
        <v>3</v>
      </c>
      <c r="CB284" s="177">
        <v>0</v>
      </c>
      <c r="CZ284" s="146">
        <v>0</v>
      </c>
    </row>
    <row r="285" spans="1:104">
      <c r="A285" s="171">
        <v>138</v>
      </c>
      <c r="B285" s="172" t="s">
        <v>476</v>
      </c>
      <c r="C285" s="173" t="s">
        <v>477</v>
      </c>
      <c r="D285" s="174" t="s">
        <v>187</v>
      </c>
      <c r="E285" s="175">
        <v>42</v>
      </c>
      <c r="F285" s="175">
        <v>0</v>
      </c>
      <c r="G285" s="176">
        <f>E285*F285</f>
        <v>0</v>
      </c>
      <c r="O285" s="170">
        <v>2</v>
      </c>
      <c r="AA285" s="146">
        <v>3</v>
      </c>
      <c r="AB285" s="146">
        <v>1</v>
      </c>
      <c r="AC285" s="146">
        <v>60775352</v>
      </c>
      <c r="AZ285" s="146">
        <v>1</v>
      </c>
      <c r="BA285" s="146">
        <f>IF(AZ285=1,G285,0)</f>
        <v>0</v>
      </c>
      <c r="BB285" s="146">
        <f>IF(AZ285=2,G285,0)</f>
        <v>0</v>
      </c>
      <c r="BC285" s="146">
        <f>IF(AZ285=3,G285,0)</f>
        <v>0</v>
      </c>
      <c r="BD285" s="146">
        <f>IF(AZ285=4,G285,0)</f>
        <v>0</v>
      </c>
      <c r="BE285" s="146">
        <f>IF(AZ285=5,G285,0)</f>
        <v>0</v>
      </c>
      <c r="CA285" s="177">
        <v>3</v>
      </c>
      <c r="CB285" s="177">
        <v>1</v>
      </c>
      <c r="CZ285" s="146">
        <v>3.2499999999999999E-3</v>
      </c>
    </row>
    <row r="286" spans="1:104">
      <c r="A286" s="184"/>
      <c r="B286" s="185" t="s">
        <v>76</v>
      </c>
      <c r="C286" s="186" t="str">
        <f>CONCATENATE(B274," ",C274)</f>
        <v>64 Výplně otvorů</v>
      </c>
      <c r="D286" s="187"/>
      <c r="E286" s="188"/>
      <c r="F286" s="189"/>
      <c r="G286" s="190">
        <f>SUM(G274:G285)</f>
        <v>0</v>
      </c>
      <c r="O286" s="170">
        <v>4</v>
      </c>
      <c r="BA286" s="191">
        <f>SUM(BA274:BA285)</f>
        <v>0</v>
      </c>
      <c r="BB286" s="191">
        <f>SUM(BB274:BB285)</f>
        <v>0</v>
      </c>
      <c r="BC286" s="191">
        <f>SUM(BC274:BC285)</f>
        <v>0</v>
      </c>
      <c r="BD286" s="191">
        <f>SUM(BD274:BD285)</f>
        <v>0</v>
      </c>
      <c r="BE286" s="191">
        <f>SUM(BE274:BE285)</f>
        <v>0</v>
      </c>
    </row>
    <row r="287" spans="1:104">
      <c r="A287" s="163" t="s">
        <v>72</v>
      </c>
      <c r="B287" s="164" t="s">
        <v>478</v>
      </c>
      <c r="C287" s="165" t="s">
        <v>479</v>
      </c>
      <c r="D287" s="166"/>
      <c r="E287" s="167"/>
      <c r="F287" s="167"/>
      <c r="G287" s="168"/>
      <c r="H287" s="169"/>
      <c r="I287" s="169"/>
      <c r="O287" s="170">
        <v>1</v>
      </c>
    </row>
    <row r="288" spans="1:104" ht="22.5">
      <c r="A288" s="171">
        <v>139</v>
      </c>
      <c r="B288" s="172" t="s">
        <v>480</v>
      </c>
      <c r="C288" s="173" t="s">
        <v>481</v>
      </c>
      <c r="D288" s="174" t="s">
        <v>164</v>
      </c>
      <c r="E288" s="175">
        <v>2</v>
      </c>
      <c r="F288" s="175">
        <v>0</v>
      </c>
      <c r="G288" s="176">
        <f>E288*F288</f>
        <v>0</v>
      </c>
      <c r="O288" s="170">
        <v>2</v>
      </c>
      <c r="AA288" s="146">
        <v>1</v>
      </c>
      <c r="AB288" s="146">
        <v>1</v>
      </c>
      <c r="AC288" s="146">
        <v>1</v>
      </c>
      <c r="AZ288" s="146">
        <v>1</v>
      </c>
      <c r="BA288" s="146">
        <f>IF(AZ288=1,G288,0)</f>
        <v>0</v>
      </c>
      <c r="BB288" s="146">
        <f>IF(AZ288=2,G288,0)</f>
        <v>0</v>
      </c>
      <c r="BC288" s="146">
        <f>IF(AZ288=3,G288,0)</f>
        <v>0</v>
      </c>
      <c r="BD288" s="146">
        <f>IF(AZ288=4,G288,0)</f>
        <v>0</v>
      </c>
      <c r="BE288" s="146">
        <f>IF(AZ288=5,G288,0)</f>
        <v>0</v>
      </c>
      <c r="CA288" s="177">
        <v>1</v>
      </c>
      <c r="CB288" s="177">
        <v>1</v>
      </c>
      <c r="CZ288" s="146">
        <v>0.51066</v>
      </c>
    </row>
    <row r="289" spans="1:104" ht="22.5">
      <c r="A289" s="171">
        <v>140</v>
      </c>
      <c r="B289" s="172" t="s">
        <v>482</v>
      </c>
      <c r="C289" s="173" t="s">
        <v>483</v>
      </c>
      <c r="D289" s="174" t="s">
        <v>187</v>
      </c>
      <c r="E289" s="175">
        <v>0</v>
      </c>
      <c r="F289" s="175">
        <v>0</v>
      </c>
      <c r="G289" s="176">
        <f>E289*F289</f>
        <v>0</v>
      </c>
      <c r="O289" s="170">
        <v>2</v>
      </c>
      <c r="AA289" s="146">
        <v>2</v>
      </c>
      <c r="AB289" s="146">
        <v>1</v>
      </c>
      <c r="AC289" s="146">
        <v>1</v>
      </c>
      <c r="AZ289" s="146">
        <v>1</v>
      </c>
      <c r="BA289" s="146">
        <f>IF(AZ289=1,G289,0)</f>
        <v>0</v>
      </c>
      <c r="BB289" s="146">
        <f>IF(AZ289=2,G289,0)</f>
        <v>0</v>
      </c>
      <c r="BC289" s="146">
        <f>IF(AZ289=3,G289,0)</f>
        <v>0</v>
      </c>
      <c r="BD289" s="146">
        <f>IF(AZ289=4,G289,0)</f>
        <v>0</v>
      </c>
      <c r="BE289" s="146">
        <f>IF(AZ289=5,G289,0)</f>
        <v>0</v>
      </c>
      <c r="CA289" s="177">
        <v>2</v>
      </c>
      <c r="CB289" s="177">
        <v>1</v>
      </c>
      <c r="CZ289" s="146">
        <v>0.23269999999999999</v>
      </c>
    </row>
    <row r="290" spans="1:104" ht="22.5">
      <c r="A290" s="171">
        <v>141</v>
      </c>
      <c r="B290" s="172" t="s">
        <v>484</v>
      </c>
      <c r="C290" s="173" t="s">
        <v>485</v>
      </c>
      <c r="D290" s="174" t="s">
        <v>164</v>
      </c>
      <c r="E290" s="175">
        <v>1</v>
      </c>
      <c r="F290" s="175">
        <v>0</v>
      </c>
      <c r="G290" s="176">
        <f>E290*F290</f>
        <v>0</v>
      </c>
      <c r="O290" s="170">
        <v>2</v>
      </c>
      <c r="AA290" s="146">
        <v>2</v>
      </c>
      <c r="AB290" s="146">
        <v>1</v>
      </c>
      <c r="AC290" s="146">
        <v>1</v>
      </c>
      <c r="AZ290" s="146">
        <v>1</v>
      </c>
      <c r="BA290" s="146">
        <f>IF(AZ290=1,G290,0)</f>
        <v>0</v>
      </c>
      <c r="BB290" s="146">
        <f>IF(AZ290=2,G290,0)</f>
        <v>0</v>
      </c>
      <c r="BC290" s="146">
        <f>IF(AZ290=3,G290,0)</f>
        <v>0</v>
      </c>
      <c r="BD290" s="146">
        <f>IF(AZ290=4,G290,0)</f>
        <v>0</v>
      </c>
      <c r="BE290" s="146">
        <f>IF(AZ290=5,G290,0)</f>
        <v>0</v>
      </c>
      <c r="CA290" s="177">
        <v>2</v>
      </c>
      <c r="CB290" s="177">
        <v>1</v>
      </c>
      <c r="CZ290" s="146">
        <v>3.9019999999999999E-2</v>
      </c>
    </row>
    <row r="291" spans="1:104">
      <c r="A291" s="171">
        <v>142</v>
      </c>
      <c r="B291" s="172" t="s">
        <v>486</v>
      </c>
      <c r="C291" s="173" t="s">
        <v>487</v>
      </c>
      <c r="D291" s="174" t="s">
        <v>164</v>
      </c>
      <c r="E291" s="175">
        <v>1</v>
      </c>
      <c r="F291" s="175">
        <v>0</v>
      </c>
      <c r="G291" s="176">
        <f>E291*F291</f>
        <v>0</v>
      </c>
      <c r="O291" s="170">
        <v>2</v>
      </c>
      <c r="AA291" s="146">
        <v>2</v>
      </c>
      <c r="AB291" s="146">
        <v>1</v>
      </c>
      <c r="AC291" s="146">
        <v>1</v>
      </c>
      <c r="AZ291" s="146">
        <v>1</v>
      </c>
      <c r="BA291" s="146">
        <f>IF(AZ291=1,G291,0)</f>
        <v>0</v>
      </c>
      <c r="BB291" s="146">
        <f>IF(AZ291=2,G291,0)</f>
        <v>0</v>
      </c>
      <c r="BC291" s="146">
        <f>IF(AZ291=3,G291,0)</f>
        <v>0</v>
      </c>
      <c r="BD291" s="146">
        <f>IF(AZ291=4,G291,0)</f>
        <v>0</v>
      </c>
      <c r="BE291" s="146">
        <f>IF(AZ291=5,G291,0)</f>
        <v>0</v>
      </c>
      <c r="CA291" s="177">
        <v>2</v>
      </c>
      <c r="CB291" s="177">
        <v>1</v>
      </c>
      <c r="CZ291" s="146">
        <v>5.8529999999999999E-2</v>
      </c>
    </row>
    <row r="292" spans="1:104">
      <c r="A292" s="184"/>
      <c r="B292" s="185" t="s">
        <v>76</v>
      </c>
      <c r="C292" s="186" t="str">
        <f>CONCATENATE(B287," ",C287)</f>
        <v>8 Trubní vedení</v>
      </c>
      <c r="D292" s="187"/>
      <c r="E292" s="188"/>
      <c r="F292" s="189"/>
      <c r="G292" s="190">
        <f>SUM(G287:G291)</f>
        <v>0</v>
      </c>
      <c r="O292" s="170">
        <v>4</v>
      </c>
      <c r="BA292" s="191">
        <f>SUM(BA287:BA291)</f>
        <v>0</v>
      </c>
      <c r="BB292" s="191">
        <f>SUM(BB287:BB291)</f>
        <v>0</v>
      </c>
      <c r="BC292" s="191">
        <f>SUM(BC287:BC291)</f>
        <v>0</v>
      </c>
      <c r="BD292" s="191">
        <f>SUM(BD287:BD291)</f>
        <v>0</v>
      </c>
      <c r="BE292" s="191">
        <f>SUM(BE287:BE291)</f>
        <v>0</v>
      </c>
    </row>
    <row r="293" spans="1:104">
      <c r="A293" s="163" t="s">
        <v>72</v>
      </c>
      <c r="B293" s="164" t="s">
        <v>488</v>
      </c>
      <c r="C293" s="165" t="s">
        <v>489</v>
      </c>
      <c r="D293" s="166"/>
      <c r="E293" s="167"/>
      <c r="F293" s="167"/>
      <c r="G293" s="168"/>
      <c r="H293" s="169"/>
      <c r="I293" s="169"/>
      <c r="O293" s="170">
        <v>1</v>
      </c>
    </row>
    <row r="294" spans="1:104" ht="22.5">
      <c r="A294" s="171">
        <v>143</v>
      </c>
      <c r="B294" s="172" t="s">
        <v>490</v>
      </c>
      <c r="C294" s="173" t="s">
        <v>491</v>
      </c>
      <c r="D294" s="174" t="s">
        <v>120</v>
      </c>
      <c r="E294" s="175">
        <v>529.87559999999996</v>
      </c>
      <c r="F294" s="175">
        <v>0</v>
      </c>
      <c r="G294" s="176">
        <f>E294*F294</f>
        <v>0</v>
      </c>
      <c r="O294" s="170">
        <v>2</v>
      </c>
      <c r="AA294" s="146">
        <v>1</v>
      </c>
      <c r="AB294" s="146">
        <v>1</v>
      </c>
      <c r="AC294" s="146">
        <v>1</v>
      </c>
      <c r="AZ294" s="146">
        <v>1</v>
      </c>
      <c r="BA294" s="146">
        <f>IF(AZ294=1,G294,0)</f>
        <v>0</v>
      </c>
      <c r="BB294" s="146">
        <f>IF(AZ294=2,G294,0)</f>
        <v>0</v>
      </c>
      <c r="BC294" s="146">
        <f>IF(AZ294=3,G294,0)</f>
        <v>0</v>
      </c>
      <c r="BD294" s="146">
        <f>IF(AZ294=4,G294,0)</f>
        <v>0</v>
      </c>
      <c r="BE294" s="146">
        <f>IF(AZ294=5,G294,0)</f>
        <v>0</v>
      </c>
      <c r="CA294" s="177">
        <v>1</v>
      </c>
      <c r="CB294" s="177">
        <v>1</v>
      </c>
      <c r="CZ294" s="146">
        <v>0</v>
      </c>
    </row>
    <row r="295" spans="1:104">
      <c r="A295" s="178"/>
      <c r="B295" s="180"/>
      <c r="C295" s="226" t="s">
        <v>492</v>
      </c>
      <c r="D295" s="227"/>
      <c r="E295" s="181">
        <v>529.87559999999996</v>
      </c>
      <c r="F295" s="182"/>
      <c r="G295" s="183"/>
      <c r="M295" s="179" t="s">
        <v>492</v>
      </c>
      <c r="O295" s="170"/>
    </row>
    <row r="296" spans="1:104" ht="22.5">
      <c r="A296" s="171">
        <v>144</v>
      </c>
      <c r="B296" s="172" t="s">
        <v>493</v>
      </c>
      <c r="C296" s="173" t="s">
        <v>494</v>
      </c>
      <c r="D296" s="174" t="s">
        <v>120</v>
      </c>
      <c r="E296" s="175">
        <v>1059.7511999999999</v>
      </c>
      <c r="F296" s="175">
        <v>0</v>
      </c>
      <c r="G296" s="176">
        <f>E296*F296</f>
        <v>0</v>
      </c>
      <c r="O296" s="170">
        <v>2</v>
      </c>
      <c r="AA296" s="146">
        <v>1</v>
      </c>
      <c r="AB296" s="146">
        <v>1</v>
      </c>
      <c r="AC296" s="146">
        <v>1</v>
      </c>
      <c r="AZ296" s="146">
        <v>1</v>
      </c>
      <c r="BA296" s="146">
        <f>IF(AZ296=1,G296,0)</f>
        <v>0</v>
      </c>
      <c r="BB296" s="146">
        <f>IF(AZ296=2,G296,0)</f>
        <v>0</v>
      </c>
      <c r="BC296" s="146">
        <f>IF(AZ296=3,G296,0)</f>
        <v>0</v>
      </c>
      <c r="BD296" s="146">
        <f>IF(AZ296=4,G296,0)</f>
        <v>0</v>
      </c>
      <c r="BE296" s="146">
        <f>IF(AZ296=5,G296,0)</f>
        <v>0</v>
      </c>
      <c r="CA296" s="177">
        <v>1</v>
      </c>
      <c r="CB296" s="177">
        <v>1</v>
      </c>
      <c r="CZ296" s="146">
        <v>0</v>
      </c>
    </row>
    <row r="297" spans="1:104">
      <c r="A297" s="178"/>
      <c r="B297" s="180"/>
      <c r="C297" s="226" t="s">
        <v>495</v>
      </c>
      <c r="D297" s="227"/>
      <c r="E297" s="181">
        <v>1059.7511999999999</v>
      </c>
      <c r="F297" s="182"/>
      <c r="G297" s="183"/>
      <c r="M297" s="179" t="s">
        <v>495</v>
      </c>
      <c r="O297" s="170"/>
    </row>
    <row r="298" spans="1:104">
      <c r="A298" s="171">
        <v>145</v>
      </c>
      <c r="B298" s="172" t="s">
        <v>496</v>
      </c>
      <c r="C298" s="173" t="s">
        <v>497</v>
      </c>
      <c r="D298" s="174" t="s">
        <v>498</v>
      </c>
      <c r="E298" s="175">
        <v>529.87559999999996</v>
      </c>
      <c r="F298" s="175">
        <v>0</v>
      </c>
      <c r="G298" s="176">
        <f>E298*F298</f>
        <v>0</v>
      </c>
      <c r="O298" s="170">
        <v>2</v>
      </c>
      <c r="AA298" s="146">
        <v>1</v>
      </c>
      <c r="AB298" s="146">
        <v>1</v>
      </c>
      <c r="AC298" s="146">
        <v>1</v>
      </c>
      <c r="AZ298" s="146">
        <v>1</v>
      </c>
      <c r="BA298" s="146">
        <f>IF(AZ298=1,G298,0)</f>
        <v>0</v>
      </c>
      <c r="BB298" s="146">
        <f>IF(AZ298=2,G298,0)</f>
        <v>0</v>
      </c>
      <c r="BC298" s="146">
        <f>IF(AZ298=3,G298,0)</f>
        <v>0</v>
      </c>
      <c r="BD298" s="146">
        <f>IF(AZ298=4,G298,0)</f>
        <v>0</v>
      </c>
      <c r="BE298" s="146">
        <f>IF(AZ298=5,G298,0)</f>
        <v>0</v>
      </c>
      <c r="CA298" s="177">
        <v>1</v>
      </c>
      <c r="CB298" s="177">
        <v>1</v>
      </c>
      <c r="CZ298" s="146">
        <v>0</v>
      </c>
    </row>
    <row r="299" spans="1:104">
      <c r="A299" s="178"/>
      <c r="B299" s="180"/>
      <c r="C299" s="226" t="s">
        <v>492</v>
      </c>
      <c r="D299" s="227"/>
      <c r="E299" s="181">
        <v>529.87559999999996</v>
      </c>
      <c r="F299" s="182"/>
      <c r="G299" s="183"/>
      <c r="M299" s="179" t="s">
        <v>492</v>
      </c>
      <c r="O299" s="170"/>
    </row>
    <row r="300" spans="1:104">
      <c r="A300" s="171">
        <v>146</v>
      </c>
      <c r="B300" s="172" t="s">
        <v>499</v>
      </c>
      <c r="C300" s="173" t="s">
        <v>500</v>
      </c>
      <c r="D300" s="174" t="s">
        <v>120</v>
      </c>
      <c r="E300" s="175">
        <v>529.87559999999996</v>
      </c>
      <c r="F300" s="175">
        <v>0</v>
      </c>
      <c r="G300" s="176">
        <f>E300*F300</f>
        <v>0</v>
      </c>
      <c r="O300" s="170">
        <v>2</v>
      </c>
      <c r="AA300" s="146">
        <v>1</v>
      </c>
      <c r="AB300" s="146">
        <v>1</v>
      </c>
      <c r="AC300" s="146">
        <v>1</v>
      </c>
      <c r="AZ300" s="146">
        <v>1</v>
      </c>
      <c r="BA300" s="146">
        <f>IF(AZ300=1,G300,0)</f>
        <v>0</v>
      </c>
      <c r="BB300" s="146">
        <f>IF(AZ300=2,G300,0)</f>
        <v>0</v>
      </c>
      <c r="BC300" s="146">
        <f>IF(AZ300=3,G300,0)</f>
        <v>0</v>
      </c>
      <c r="BD300" s="146">
        <f>IF(AZ300=4,G300,0)</f>
        <v>0</v>
      </c>
      <c r="BE300" s="146">
        <f>IF(AZ300=5,G300,0)</f>
        <v>0</v>
      </c>
      <c r="CA300" s="177">
        <v>1</v>
      </c>
      <c r="CB300" s="177">
        <v>1</v>
      </c>
      <c r="CZ300" s="146">
        <v>0</v>
      </c>
    </row>
    <row r="301" spans="1:104">
      <c r="A301" s="171">
        <v>147</v>
      </c>
      <c r="B301" s="172" t="s">
        <v>501</v>
      </c>
      <c r="C301" s="173" t="s">
        <v>502</v>
      </c>
      <c r="D301" s="174" t="s">
        <v>120</v>
      </c>
      <c r="E301" s="175">
        <v>320.3</v>
      </c>
      <c r="F301" s="175">
        <v>0</v>
      </c>
      <c r="G301" s="176">
        <f>E301*F301</f>
        <v>0</v>
      </c>
      <c r="O301" s="170">
        <v>2</v>
      </c>
      <c r="AA301" s="146">
        <v>1</v>
      </c>
      <c r="AB301" s="146">
        <v>1</v>
      </c>
      <c r="AC301" s="146">
        <v>1</v>
      </c>
      <c r="AZ301" s="146">
        <v>1</v>
      </c>
      <c r="BA301" s="146">
        <f>IF(AZ301=1,G301,0)</f>
        <v>0</v>
      </c>
      <c r="BB301" s="146">
        <f>IF(AZ301=2,G301,0)</f>
        <v>0</v>
      </c>
      <c r="BC301" s="146">
        <f>IF(AZ301=3,G301,0)</f>
        <v>0</v>
      </c>
      <c r="BD301" s="146">
        <f>IF(AZ301=4,G301,0)</f>
        <v>0</v>
      </c>
      <c r="BE301" s="146">
        <f>IF(AZ301=5,G301,0)</f>
        <v>0</v>
      </c>
      <c r="CA301" s="177">
        <v>1</v>
      </c>
      <c r="CB301" s="177">
        <v>1</v>
      </c>
      <c r="CZ301" s="146">
        <v>1.2099999999999999E-3</v>
      </c>
    </row>
    <row r="302" spans="1:104">
      <c r="A302" s="178"/>
      <c r="B302" s="180"/>
      <c r="C302" s="226" t="s">
        <v>444</v>
      </c>
      <c r="D302" s="227"/>
      <c r="E302" s="181">
        <v>320.3</v>
      </c>
      <c r="F302" s="182"/>
      <c r="G302" s="183"/>
      <c r="M302" s="179" t="s">
        <v>444</v>
      </c>
      <c r="O302" s="170"/>
    </row>
    <row r="303" spans="1:104">
      <c r="A303" s="171">
        <v>148</v>
      </c>
      <c r="B303" s="172" t="s">
        <v>503</v>
      </c>
      <c r="C303" s="173" t="s">
        <v>504</v>
      </c>
      <c r="D303" s="174" t="s">
        <v>120</v>
      </c>
      <c r="E303" s="175">
        <v>8.6999999999999993</v>
      </c>
      <c r="F303" s="175">
        <v>0</v>
      </c>
      <c r="G303" s="176">
        <f>E303*F303</f>
        <v>0</v>
      </c>
      <c r="O303" s="170">
        <v>2</v>
      </c>
      <c r="AA303" s="146">
        <v>1</v>
      </c>
      <c r="AB303" s="146">
        <v>1</v>
      </c>
      <c r="AC303" s="146">
        <v>1</v>
      </c>
      <c r="AZ303" s="146">
        <v>1</v>
      </c>
      <c r="BA303" s="146">
        <f>IF(AZ303=1,G303,0)</f>
        <v>0</v>
      </c>
      <c r="BB303" s="146">
        <f>IF(AZ303=2,G303,0)</f>
        <v>0</v>
      </c>
      <c r="BC303" s="146">
        <f>IF(AZ303=3,G303,0)</f>
        <v>0</v>
      </c>
      <c r="BD303" s="146">
        <f>IF(AZ303=4,G303,0)</f>
        <v>0</v>
      </c>
      <c r="BE303" s="146">
        <f>IF(AZ303=5,G303,0)</f>
        <v>0</v>
      </c>
      <c r="CA303" s="177">
        <v>1</v>
      </c>
      <c r="CB303" s="177">
        <v>1</v>
      </c>
      <c r="CZ303" s="146">
        <v>3.0599999999999998E-3</v>
      </c>
    </row>
    <row r="304" spans="1:104">
      <c r="A304" s="178"/>
      <c r="B304" s="180"/>
      <c r="C304" s="226" t="s">
        <v>505</v>
      </c>
      <c r="D304" s="227"/>
      <c r="E304" s="181">
        <v>8.6999999999999993</v>
      </c>
      <c r="F304" s="182"/>
      <c r="G304" s="183"/>
      <c r="M304" s="179" t="s">
        <v>505</v>
      </c>
      <c r="O304" s="170"/>
    </row>
    <row r="305" spans="1:104">
      <c r="A305" s="184"/>
      <c r="B305" s="185" t="s">
        <v>76</v>
      </c>
      <c r="C305" s="186" t="str">
        <f>CONCATENATE(B293," ",C293)</f>
        <v>94 Lešení a stavební výtahy</v>
      </c>
      <c r="D305" s="187"/>
      <c r="E305" s="188"/>
      <c r="F305" s="189"/>
      <c r="G305" s="190">
        <f>SUM(G293:G304)</f>
        <v>0</v>
      </c>
      <c r="O305" s="170">
        <v>4</v>
      </c>
      <c r="BA305" s="191">
        <f>SUM(BA293:BA304)</f>
        <v>0</v>
      </c>
      <c r="BB305" s="191">
        <f>SUM(BB293:BB304)</f>
        <v>0</v>
      </c>
      <c r="BC305" s="191">
        <f>SUM(BC293:BC304)</f>
        <v>0</v>
      </c>
      <c r="BD305" s="191">
        <f>SUM(BD293:BD304)</f>
        <v>0</v>
      </c>
      <c r="BE305" s="191">
        <f>SUM(BE293:BE304)</f>
        <v>0</v>
      </c>
    </row>
    <row r="306" spans="1:104">
      <c r="A306" s="163" t="s">
        <v>72</v>
      </c>
      <c r="B306" s="164" t="s">
        <v>506</v>
      </c>
      <c r="C306" s="165" t="s">
        <v>507</v>
      </c>
      <c r="D306" s="166"/>
      <c r="E306" s="167"/>
      <c r="F306" s="167"/>
      <c r="G306" s="168"/>
      <c r="H306" s="169"/>
      <c r="I306" s="169"/>
      <c r="O306" s="170">
        <v>1</v>
      </c>
    </row>
    <row r="307" spans="1:104">
      <c r="A307" s="171">
        <v>149</v>
      </c>
      <c r="B307" s="172" t="s">
        <v>508</v>
      </c>
      <c r="C307" s="173" t="s">
        <v>509</v>
      </c>
      <c r="D307" s="174" t="s">
        <v>187</v>
      </c>
      <c r="E307" s="175">
        <v>36</v>
      </c>
      <c r="F307" s="175">
        <v>0</v>
      </c>
      <c r="G307" s="176">
        <f>E307*F307</f>
        <v>0</v>
      </c>
      <c r="O307" s="170">
        <v>2</v>
      </c>
      <c r="AA307" s="146">
        <v>1</v>
      </c>
      <c r="AB307" s="146">
        <v>0</v>
      </c>
      <c r="AC307" s="146">
        <v>0</v>
      </c>
      <c r="AZ307" s="146">
        <v>1</v>
      </c>
      <c r="BA307" s="146">
        <f>IF(AZ307=1,G307,0)</f>
        <v>0</v>
      </c>
      <c r="BB307" s="146">
        <f>IF(AZ307=2,G307,0)</f>
        <v>0</v>
      </c>
      <c r="BC307" s="146">
        <f>IF(AZ307=3,G307,0)</f>
        <v>0</v>
      </c>
      <c r="BD307" s="146">
        <f>IF(AZ307=4,G307,0)</f>
        <v>0</v>
      </c>
      <c r="BE307" s="146">
        <f>IF(AZ307=5,G307,0)</f>
        <v>0</v>
      </c>
      <c r="CA307" s="177">
        <v>1</v>
      </c>
      <c r="CB307" s="177">
        <v>0</v>
      </c>
      <c r="CZ307" s="146">
        <v>8.3199999999999993E-3</v>
      </c>
    </row>
    <row r="308" spans="1:104">
      <c r="A308" s="178"/>
      <c r="B308" s="180"/>
      <c r="C308" s="226" t="s">
        <v>510</v>
      </c>
      <c r="D308" s="227"/>
      <c r="E308" s="181">
        <v>36</v>
      </c>
      <c r="F308" s="182"/>
      <c r="G308" s="183"/>
      <c r="M308" s="179" t="s">
        <v>510</v>
      </c>
      <c r="O308" s="170"/>
    </row>
    <row r="309" spans="1:104">
      <c r="A309" s="184"/>
      <c r="B309" s="185" t="s">
        <v>76</v>
      </c>
      <c r="C309" s="186" t="str">
        <f>CONCATENATE(B306," ",C306)</f>
        <v>95 Dokončovací konstrukce na pozemních stavbách</v>
      </c>
      <c r="D309" s="187"/>
      <c r="E309" s="188"/>
      <c r="F309" s="189"/>
      <c r="G309" s="190">
        <f>SUM(G306:G308)</f>
        <v>0</v>
      </c>
      <c r="O309" s="170">
        <v>4</v>
      </c>
      <c r="BA309" s="191">
        <f>SUM(BA306:BA308)</f>
        <v>0</v>
      </c>
      <c r="BB309" s="191">
        <f>SUM(BB306:BB308)</f>
        <v>0</v>
      </c>
      <c r="BC309" s="191">
        <f>SUM(BC306:BC308)</f>
        <v>0</v>
      </c>
      <c r="BD309" s="191">
        <f>SUM(BD306:BD308)</f>
        <v>0</v>
      </c>
      <c r="BE309" s="191">
        <f>SUM(BE306:BE308)</f>
        <v>0</v>
      </c>
    </row>
    <row r="310" spans="1:104">
      <c r="A310" s="163" t="s">
        <v>72</v>
      </c>
      <c r="B310" s="164" t="s">
        <v>511</v>
      </c>
      <c r="C310" s="165" t="s">
        <v>512</v>
      </c>
      <c r="D310" s="166"/>
      <c r="E310" s="167"/>
      <c r="F310" s="167"/>
      <c r="G310" s="168"/>
      <c r="H310" s="169"/>
      <c r="I310" s="169"/>
      <c r="O310" s="170">
        <v>1</v>
      </c>
    </row>
    <row r="311" spans="1:104">
      <c r="A311" s="171">
        <v>150</v>
      </c>
      <c r="B311" s="172" t="s">
        <v>513</v>
      </c>
      <c r="C311" s="173" t="s">
        <v>514</v>
      </c>
      <c r="D311" s="174" t="s">
        <v>123</v>
      </c>
      <c r="E311" s="175">
        <v>797.86709259600002</v>
      </c>
      <c r="F311" s="175">
        <v>0</v>
      </c>
      <c r="G311" s="176">
        <f>E311*F311</f>
        <v>0</v>
      </c>
      <c r="O311" s="170">
        <v>2</v>
      </c>
      <c r="AA311" s="146">
        <v>7</v>
      </c>
      <c r="AB311" s="146">
        <v>1</v>
      </c>
      <c r="AC311" s="146">
        <v>2</v>
      </c>
      <c r="AZ311" s="146">
        <v>1</v>
      </c>
      <c r="BA311" s="146">
        <f>IF(AZ311=1,G311,0)</f>
        <v>0</v>
      </c>
      <c r="BB311" s="146">
        <f>IF(AZ311=2,G311,0)</f>
        <v>0</v>
      </c>
      <c r="BC311" s="146">
        <f>IF(AZ311=3,G311,0)</f>
        <v>0</v>
      </c>
      <c r="BD311" s="146">
        <f>IF(AZ311=4,G311,0)</f>
        <v>0</v>
      </c>
      <c r="BE311" s="146">
        <f>IF(AZ311=5,G311,0)</f>
        <v>0</v>
      </c>
      <c r="CA311" s="177">
        <v>7</v>
      </c>
      <c r="CB311" s="177">
        <v>1</v>
      </c>
      <c r="CZ311" s="146">
        <v>0</v>
      </c>
    </row>
    <row r="312" spans="1:104">
      <c r="A312" s="184"/>
      <c r="B312" s="185" t="s">
        <v>76</v>
      </c>
      <c r="C312" s="186" t="str">
        <f>CONCATENATE(B310," ",C310)</f>
        <v>99 Staveništní přesun hmot</v>
      </c>
      <c r="D312" s="187"/>
      <c r="E312" s="188"/>
      <c r="F312" s="189"/>
      <c r="G312" s="190">
        <f>SUM(G310:G311)</f>
        <v>0</v>
      </c>
      <c r="O312" s="170">
        <v>4</v>
      </c>
      <c r="BA312" s="191">
        <f>SUM(BA310:BA311)</f>
        <v>0</v>
      </c>
      <c r="BB312" s="191">
        <f>SUM(BB310:BB311)</f>
        <v>0</v>
      </c>
      <c r="BC312" s="191">
        <f>SUM(BC310:BC311)</f>
        <v>0</v>
      </c>
      <c r="BD312" s="191">
        <f>SUM(BD310:BD311)</f>
        <v>0</v>
      </c>
      <c r="BE312" s="191">
        <f>SUM(BE310:BE311)</f>
        <v>0</v>
      </c>
    </row>
    <row r="313" spans="1:104">
      <c r="A313" s="163" t="s">
        <v>72</v>
      </c>
      <c r="B313" s="164" t="s">
        <v>515</v>
      </c>
      <c r="C313" s="165" t="s">
        <v>516</v>
      </c>
      <c r="D313" s="166"/>
      <c r="E313" s="167"/>
      <c r="F313" s="167"/>
      <c r="G313" s="168"/>
      <c r="H313" s="169"/>
      <c r="I313" s="169"/>
      <c r="O313" s="170">
        <v>1</v>
      </c>
    </row>
    <row r="314" spans="1:104" ht="22.5">
      <c r="A314" s="171">
        <v>151</v>
      </c>
      <c r="B314" s="172" t="s">
        <v>517</v>
      </c>
      <c r="C314" s="173" t="s">
        <v>518</v>
      </c>
      <c r="D314" s="174" t="s">
        <v>120</v>
      </c>
      <c r="E314" s="175">
        <v>187.5</v>
      </c>
      <c r="F314" s="175">
        <v>0</v>
      </c>
      <c r="G314" s="176">
        <f>E314*F314</f>
        <v>0</v>
      </c>
      <c r="O314" s="170">
        <v>2</v>
      </c>
      <c r="AA314" s="146">
        <v>1</v>
      </c>
      <c r="AB314" s="146">
        <v>7</v>
      </c>
      <c r="AC314" s="146">
        <v>7</v>
      </c>
      <c r="AZ314" s="146">
        <v>2</v>
      </c>
      <c r="BA314" s="146">
        <f>IF(AZ314=1,G314,0)</f>
        <v>0</v>
      </c>
      <c r="BB314" s="146">
        <f>IF(AZ314=2,G314,0)</f>
        <v>0</v>
      </c>
      <c r="BC314" s="146">
        <f>IF(AZ314=3,G314,0)</f>
        <v>0</v>
      </c>
      <c r="BD314" s="146">
        <f>IF(AZ314=4,G314,0)</f>
        <v>0</v>
      </c>
      <c r="BE314" s="146">
        <f>IF(AZ314=5,G314,0)</f>
        <v>0</v>
      </c>
      <c r="CA314" s="177">
        <v>1</v>
      </c>
      <c r="CB314" s="177">
        <v>7</v>
      </c>
      <c r="CZ314" s="146">
        <v>2.9999999999999997E-4</v>
      </c>
    </row>
    <row r="315" spans="1:104">
      <c r="A315" s="178"/>
      <c r="B315" s="180"/>
      <c r="C315" s="226" t="s">
        <v>519</v>
      </c>
      <c r="D315" s="227"/>
      <c r="E315" s="181">
        <v>187.5</v>
      </c>
      <c r="F315" s="182"/>
      <c r="G315" s="183"/>
      <c r="M315" s="179" t="s">
        <v>519</v>
      </c>
      <c r="O315" s="170"/>
    </row>
    <row r="316" spans="1:104" ht="22.5">
      <c r="A316" s="171">
        <v>152</v>
      </c>
      <c r="B316" s="172" t="s">
        <v>520</v>
      </c>
      <c r="C316" s="173" t="s">
        <v>521</v>
      </c>
      <c r="D316" s="174" t="s">
        <v>120</v>
      </c>
      <c r="E316" s="175">
        <v>103.774</v>
      </c>
      <c r="F316" s="175">
        <v>0</v>
      </c>
      <c r="G316" s="176">
        <f>E316*F316</f>
        <v>0</v>
      </c>
      <c r="O316" s="170">
        <v>2</v>
      </c>
      <c r="AA316" s="146">
        <v>1</v>
      </c>
      <c r="AB316" s="146">
        <v>7</v>
      </c>
      <c r="AC316" s="146">
        <v>7</v>
      </c>
      <c r="AZ316" s="146">
        <v>2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1</v>
      </c>
      <c r="CB316" s="177">
        <v>7</v>
      </c>
      <c r="CZ316" s="146">
        <v>5.1999999999999995E-4</v>
      </c>
    </row>
    <row r="317" spans="1:104">
      <c r="A317" s="178"/>
      <c r="B317" s="180"/>
      <c r="C317" s="226" t="s">
        <v>522</v>
      </c>
      <c r="D317" s="227"/>
      <c r="E317" s="181">
        <v>103.774</v>
      </c>
      <c r="F317" s="182"/>
      <c r="G317" s="183"/>
      <c r="M317" s="204">
        <v>103774</v>
      </c>
      <c r="O317" s="170"/>
    </row>
    <row r="318" spans="1:104" ht="22.5">
      <c r="A318" s="171">
        <v>153</v>
      </c>
      <c r="B318" s="172" t="s">
        <v>523</v>
      </c>
      <c r="C318" s="173" t="s">
        <v>524</v>
      </c>
      <c r="D318" s="174" t="s">
        <v>120</v>
      </c>
      <c r="E318" s="175">
        <v>215.625</v>
      </c>
      <c r="F318" s="175">
        <v>0</v>
      </c>
      <c r="G318" s="176">
        <f>E318*F318</f>
        <v>0</v>
      </c>
      <c r="O318" s="170">
        <v>2</v>
      </c>
      <c r="AA318" s="146">
        <v>1</v>
      </c>
      <c r="AB318" s="146">
        <v>7</v>
      </c>
      <c r="AC318" s="146">
        <v>7</v>
      </c>
      <c r="AZ318" s="146">
        <v>2</v>
      </c>
      <c r="BA318" s="146">
        <f>IF(AZ318=1,G318,0)</f>
        <v>0</v>
      </c>
      <c r="BB318" s="146">
        <f>IF(AZ318=2,G318,0)</f>
        <v>0</v>
      </c>
      <c r="BC318" s="146">
        <f>IF(AZ318=3,G318,0)</f>
        <v>0</v>
      </c>
      <c r="BD318" s="146">
        <f>IF(AZ318=4,G318,0)</f>
        <v>0</v>
      </c>
      <c r="BE318" s="146">
        <f>IF(AZ318=5,G318,0)</f>
        <v>0</v>
      </c>
      <c r="CA318" s="177">
        <v>1</v>
      </c>
      <c r="CB318" s="177">
        <v>7</v>
      </c>
      <c r="CZ318" s="146">
        <v>5.0099999999999997E-3</v>
      </c>
    </row>
    <row r="319" spans="1:104">
      <c r="A319" s="178"/>
      <c r="B319" s="180"/>
      <c r="C319" s="226" t="s">
        <v>525</v>
      </c>
      <c r="D319" s="227"/>
      <c r="E319" s="181">
        <v>215.625</v>
      </c>
      <c r="F319" s="182"/>
      <c r="G319" s="183"/>
      <c r="M319" s="179" t="s">
        <v>525</v>
      </c>
      <c r="O319" s="170"/>
    </row>
    <row r="320" spans="1:104" ht="22.5">
      <c r="A320" s="171">
        <v>154</v>
      </c>
      <c r="B320" s="172" t="s">
        <v>526</v>
      </c>
      <c r="C320" s="173" t="s">
        <v>527</v>
      </c>
      <c r="D320" s="174" t="s">
        <v>120</v>
      </c>
      <c r="E320" s="175">
        <v>215.625</v>
      </c>
      <c r="F320" s="175">
        <v>0</v>
      </c>
      <c r="G320" s="176">
        <f>E320*F320</f>
        <v>0</v>
      </c>
      <c r="O320" s="170">
        <v>2</v>
      </c>
      <c r="AA320" s="146">
        <v>1</v>
      </c>
      <c r="AB320" s="146">
        <v>7</v>
      </c>
      <c r="AC320" s="146">
        <v>7</v>
      </c>
      <c r="AZ320" s="146">
        <v>2</v>
      </c>
      <c r="BA320" s="146">
        <f>IF(AZ320=1,G320,0)</f>
        <v>0</v>
      </c>
      <c r="BB320" s="146">
        <f>IF(AZ320=2,G320,0)</f>
        <v>0</v>
      </c>
      <c r="BC320" s="146">
        <f>IF(AZ320=3,G320,0)</f>
        <v>0</v>
      </c>
      <c r="BD320" s="146">
        <f>IF(AZ320=4,G320,0)</f>
        <v>0</v>
      </c>
      <c r="BE320" s="146">
        <f>IF(AZ320=5,G320,0)</f>
        <v>0</v>
      </c>
      <c r="CA320" s="177">
        <v>1</v>
      </c>
      <c r="CB320" s="177">
        <v>7</v>
      </c>
      <c r="CZ320" s="146">
        <v>5.0099999999999997E-3</v>
      </c>
    </row>
    <row r="321" spans="1:104">
      <c r="A321" s="178"/>
      <c r="B321" s="180"/>
      <c r="C321" s="226" t="s">
        <v>525</v>
      </c>
      <c r="D321" s="227"/>
      <c r="E321" s="181">
        <v>215.625</v>
      </c>
      <c r="F321" s="182"/>
      <c r="G321" s="183"/>
      <c r="M321" s="179" t="s">
        <v>525</v>
      </c>
      <c r="O321" s="170"/>
    </row>
    <row r="322" spans="1:104" ht="22.5">
      <c r="A322" s="171">
        <v>155</v>
      </c>
      <c r="B322" s="172" t="s">
        <v>528</v>
      </c>
      <c r="C322" s="173" t="s">
        <v>529</v>
      </c>
      <c r="D322" s="174" t="s">
        <v>120</v>
      </c>
      <c r="E322" s="175">
        <v>96.8</v>
      </c>
      <c r="F322" s="175">
        <v>0</v>
      </c>
      <c r="G322" s="176">
        <f>E322*F322</f>
        <v>0</v>
      </c>
      <c r="O322" s="170">
        <v>2</v>
      </c>
      <c r="AA322" s="146">
        <v>1</v>
      </c>
      <c r="AB322" s="146">
        <v>7</v>
      </c>
      <c r="AC322" s="146">
        <v>7</v>
      </c>
      <c r="AZ322" s="146">
        <v>2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77">
        <v>1</v>
      </c>
      <c r="CB322" s="177">
        <v>7</v>
      </c>
      <c r="CZ322" s="146">
        <v>5.3800000000000002E-3</v>
      </c>
    </row>
    <row r="323" spans="1:104">
      <c r="A323" s="178"/>
      <c r="B323" s="180"/>
      <c r="C323" s="226" t="s">
        <v>530</v>
      </c>
      <c r="D323" s="227"/>
      <c r="E323" s="181">
        <v>96.8</v>
      </c>
      <c r="F323" s="182"/>
      <c r="G323" s="183"/>
      <c r="M323" s="179" t="s">
        <v>530</v>
      </c>
      <c r="O323" s="170"/>
    </row>
    <row r="324" spans="1:104" ht="22.5">
      <c r="A324" s="171">
        <v>156</v>
      </c>
      <c r="B324" s="172" t="s">
        <v>531</v>
      </c>
      <c r="C324" s="173" t="s">
        <v>532</v>
      </c>
      <c r="D324" s="174" t="s">
        <v>120</v>
      </c>
      <c r="E324" s="175">
        <v>30.25</v>
      </c>
      <c r="F324" s="175">
        <v>0</v>
      </c>
      <c r="G324" s="176">
        <f>E324*F324</f>
        <v>0</v>
      </c>
      <c r="O324" s="170">
        <v>2</v>
      </c>
      <c r="AA324" s="146">
        <v>1</v>
      </c>
      <c r="AB324" s="146">
        <v>7</v>
      </c>
      <c r="AC324" s="146">
        <v>7</v>
      </c>
      <c r="AZ324" s="146">
        <v>2</v>
      </c>
      <c r="BA324" s="146">
        <f>IF(AZ324=1,G324,0)</f>
        <v>0</v>
      </c>
      <c r="BB324" s="146">
        <f>IF(AZ324=2,G324,0)</f>
        <v>0</v>
      </c>
      <c r="BC324" s="146">
        <f>IF(AZ324=3,G324,0)</f>
        <v>0</v>
      </c>
      <c r="BD324" s="146">
        <f>IF(AZ324=4,G324,0)</f>
        <v>0</v>
      </c>
      <c r="BE324" s="146">
        <f>IF(AZ324=5,G324,0)</f>
        <v>0</v>
      </c>
      <c r="CA324" s="177">
        <v>1</v>
      </c>
      <c r="CB324" s="177">
        <v>7</v>
      </c>
      <c r="CZ324" s="146">
        <v>1.179E-2</v>
      </c>
    </row>
    <row r="325" spans="1:104">
      <c r="A325" s="178"/>
      <c r="B325" s="180"/>
      <c r="C325" s="226" t="s">
        <v>533</v>
      </c>
      <c r="D325" s="227"/>
      <c r="E325" s="181">
        <v>30.25</v>
      </c>
      <c r="F325" s="182"/>
      <c r="G325" s="183"/>
      <c r="M325" s="179" t="s">
        <v>533</v>
      </c>
      <c r="O325" s="170"/>
    </row>
    <row r="326" spans="1:104">
      <c r="A326" s="171">
        <v>157</v>
      </c>
      <c r="B326" s="172" t="s">
        <v>534</v>
      </c>
      <c r="C326" s="173" t="s">
        <v>535</v>
      </c>
      <c r="D326" s="174" t="s">
        <v>120</v>
      </c>
      <c r="E326" s="175">
        <v>124.95</v>
      </c>
      <c r="F326" s="175">
        <v>0</v>
      </c>
      <c r="G326" s="176">
        <f>E326*F326</f>
        <v>0</v>
      </c>
      <c r="O326" s="170">
        <v>2</v>
      </c>
      <c r="AA326" s="146">
        <v>1</v>
      </c>
      <c r="AB326" s="146">
        <v>7</v>
      </c>
      <c r="AC326" s="146">
        <v>7</v>
      </c>
      <c r="AZ326" s="146">
        <v>2</v>
      </c>
      <c r="BA326" s="146">
        <f>IF(AZ326=1,G326,0)</f>
        <v>0</v>
      </c>
      <c r="BB326" s="146">
        <f>IF(AZ326=2,G326,0)</f>
        <v>0</v>
      </c>
      <c r="BC326" s="146">
        <f>IF(AZ326=3,G326,0)</f>
        <v>0</v>
      </c>
      <c r="BD326" s="146">
        <f>IF(AZ326=4,G326,0)</f>
        <v>0</v>
      </c>
      <c r="BE326" s="146">
        <f>IF(AZ326=5,G326,0)</f>
        <v>0</v>
      </c>
      <c r="CA326" s="177">
        <v>1</v>
      </c>
      <c r="CB326" s="177">
        <v>7</v>
      </c>
      <c r="CZ326" s="146">
        <v>4.4999999999999997E-3</v>
      </c>
    </row>
    <row r="327" spans="1:104">
      <c r="A327" s="178"/>
      <c r="B327" s="180"/>
      <c r="C327" s="226" t="s">
        <v>536</v>
      </c>
      <c r="D327" s="227"/>
      <c r="E327" s="181">
        <v>124.95</v>
      </c>
      <c r="F327" s="182"/>
      <c r="G327" s="183"/>
      <c r="M327" s="179" t="s">
        <v>536</v>
      </c>
      <c r="O327" s="170"/>
    </row>
    <row r="328" spans="1:104">
      <c r="A328" s="171">
        <v>158</v>
      </c>
      <c r="B328" s="172" t="s">
        <v>537</v>
      </c>
      <c r="C328" s="173" t="s">
        <v>538</v>
      </c>
      <c r="D328" s="174" t="s">
        <v>120</v>
      </c>
      <c r="E328" s="175">
        <v>124.95</v>
      </c>
      <c r="F328" s="175">
        <v>0</v>
      </c>
      <c r="G328" s="176">
        <f>E328*F328</f>
        <v>0</v>
      </c>
      <c r="O328" s="170">
        <v>2</v>
      </c>
      <c r="AA328" s="146">
        <v>1</v>
      </c>
      <c r="AB328" s="146">
        <v>7</v>
      </c>
      <c r="AC328" s="146">
        <v>7</v>
      </c>
      <c r="AZ328" s="146">
        <v>2</v>
      </c>
      <c r="BA328" s="146">
        <f>IF(AZ328=1,G328,0)</f>
        <v>0</v>
      </c>
      <c r="BB328" s="146">
        <f>IF(AZ328=2,G328,0)</f>
        <v>0</v>
      </c>
      <c r="BC328" s="146">
        <f>IF(AZ328=3,G328,0)</f>
        <v>0</v>
      </c>
      <c r="BD328" s="146">
        <f>IF(AZ328=4,G328,0)</f>
        <v>0</v>
      </c>
      <c r="BE328" s="146">
        <f>IF(AZ328=5,G328,0)</f>
        <v>0</v>
      </c>
      <c r="CA328" s="177">
        <v>1</v>
      </c>
      <c r="CB328" s="177">
        <v>7</v>
      </c>
      <c r="CZ328" s="146">
        <v>2.1000000000000001E-4</v>
      </c>
    </row>
    <row r="329" spans="1:104">
      <c r="A329" s="178"/>
      <c r="B329" s="180"/>
      <c r="C329" s="226" t="s">
        <v>536</v>
      </c>
      <c r="D329" s="227"/>
      <c r="E329" s="181">
        <v>124.95</v>
      </c>
      <c r="F329" s="182"/>
      <c r="G329" s="183"/>
      <c r="M329" s="179" t="s">
        <v>536</v>
      </c>
      <c r="O329" s="170"/>
    </row>
    <row r="330" spans="1:104">
      <c r="A330" s="171">
        <v>159</v>
      </c>
      <c r="B330" s="172" t="s">
        <v>539</v>
      </c>
      <c r="C330" s="173" t="s">
        <v>540</v>
      </c>
      <c r="D330" s="174" t="s">
        <v>187</v>
      </c>
      <c r="E330" s="175">
        <v>74</v>
      </c>
      <c r="F330" s="175">
        <v>0</v>
      </c>
      <c r="G330" s="176">
        <f>E330*F330</f>
        <v>0</v>
      </c>
      <c r="O330" s="170">
        <v>2</v>
      </c>
      <c r="AA330" s="146">
        <v>1</v>
      </c>
      <c r="AB330" s="146">
        <v>7</v>
      </c>
      <c r="AC330" s="146">
        <v>7</v>
      </c>
      <c r="AZ330" s="146">
        <v>2</v>
      </c>
      <c r="BA330" s="146">
        <f>IF(AZ330=1,G330,0)</f>
        <v>0</v>
      </c>
      <c r="BB330" s="146">
        <f>IF(AZ330=2,G330,0)</f>
        <v>0</v>
      </c>
      <c r="BC330" s="146">
        <f>IF(AZ330=3,G330,0)</f>
        <v>0</v>
      </c>
      <c r="BD330" s="146">
        <f>IF(AZ330=4,G330,0)</f>
        <v>0</v>
      </c>
      <c r="BE330" s="146">
        <f>IF(AZ330=5,G330,0)</f>
        <v>0</v>
      </c>
      <c r="CA330" s="177">
        <v>1</v>
      </c>
      <c r="CB330" s="177">
        <v>7</v>
      </c>
      <c r="CZ330" s="146">
        <v>3.2000000000000003E-4</v>
      </c>
    </row>
    <row r="331" spans="1:104">
      <c r="A331" s="178"/>
      <c r="B331" s="180"/>
      <c r="C331" s="226" t="s">
        <v>541</v>
      </c>
      <c r="D331" s="227"/>
      <c r="E331" s="181">
        <v>74</v>
      </c>
      <c r="F331" s="182"/>
      <c r="G331" s="183"/>
      <c r="M331" s="179">
        <v>74</v>
      </c>
      <c r="O331" s="170"/>
    </row>
    <row r="332" spans="1:104">
      <c r="A332" s="171">
        <v>160</v>
      </c>
      <c r="B332" s="172" t="s">
        <v>542</v>
      </c>
      <c r="C332" s="173" t="s">
        <v>543</v>
      </c>
      <c r="D332" s="174" t="s">
        <v>164</v>
      </c>
      <c r="E332" s="175">
        <v>27.21</v>
      </c>
      <c r="F332" s="175">
        <v>0</v>
      </c>
      <c r="G332" s="176">
        <f>E332*F332</f>
        <v>0</v>
      </c>
      <c r="O332" s="170">
        <v>2</v>
      </c>
      <c r="AA332" s="146">
        <v>1</v>
      </c>
      <c r="AB332" s="146">
        <v>0</v>
      </c>
      <c r="AC332" s="146">
        <v>0</v>
      </c>
      <c r="AZ332" s="146">
        <v>2</v>
      </c>
      <c r="BA332" s="146">
        <f>IF(AZ332=1,G332,0)</f>
        <v>0</v>
      </c>
      <c r="BB332" s="146">
        <f>IF(AZ332=2,G332,0)</f>
        <v>0</v>
      </c>
      <c r="BC332" s="146">
        <f>IF(AZ332=3,G332,0)</f>
        <v>0</v>
      </c>
      <c r="BD332" s="146">
        <f>IF(AZ332=4,G332,0)</f>
        <v>0</v>
      </c>
      <c r="BE332" s="146">
        <f>IF(AZ332=5,G332,0)</f>
        <v>0</v>
      </c>
      <c r="CA332" s="177">
        <v>1</v>
      </c>
      <c r="CB332" s="177">
        <v>0</v>
      </c>
      <c r="CZ332" s="146">
        <v>4.2999999999999999E-4</v>
      </c>
    </row>
    <row r="333" spans="1:104">
      <c r="A333" s="178"/>
      <c r="B333" s="180"/>
      <c r="C333" s="226" t="s">
        <v>544</v>
      </c>
      <c r="D333" s="227"/>
      <c r="E333" s="181">
        <v>27.21</v>
      </c>
      <c r="F333" s="182"/>
      <c r="G333" s="183"/>
      <c r="M333" s="179" t="s">
        <v>544</v>
      </c>
      <c r="O333" s="170"/>
    </row>
    <row r="334" spans="1:104" ht="22.5">
      <c r="A334" s="171">
        <v>161</v>
      </c>
      <c r="B334" s="172" t="s">
        <v>545</v>
      </c>
      <c r="C334" s="173" t="s">
        <v>546</v>
      </c>
      <c r="D334" s="174" t="s">
        <v>120</v>
      </c>
      <c r="E334" s="175">
        <v>57.129600000000003</v>
      </c>
      <c r="F334" s="175">
        <v>0</v>
      </c>
      <c r="G334" s="176">
        <f>E334*F334</f>
        <v>0</v>
      </c>
      <c r="O334" s="170">
        <v>2</v>
      </c>
      <c r="AA334" s="146">
        <v>1</v>
      </c>
      <c r="AB334" s="146">
        <v>7</v>
      </c>
      <c r="AC334" s="146">
        <v>7</v>
      </c>
      <c r="AZ334" s="146">
        <v>2</v>
      </c>
      <c r="BA334" s="146">
        <f>IF(AZ334=1,G334,0)</f>
        <v>0</v>
      </c>
      <c r="BB334" s="146">
        <f>IF(AZ334=2,G334,0)</f>
        <v>0</v>
      </c>
      <c r="BC334" s="146">
        <f>IF(AZ334=3,G334,0)</f>
        <v>0</v>
      </c>
      <c r="BD334" s="146">
        <f>IF(AZ334=4,G334,0)</f>
        <v>0</v>
      </c>
      <c r="BE334" s="146">
        <f>IF(AZ334=5,G334,0)</f>
        <v>0</v>
      </c>
      <c r="CA334" s="177">
        <v>1</v>
      </c>
      <c r="CB334" s="177">
        <v>7</v>
      </c>
      <c r="CZ334" s="146">
        <v>8.0999999999999996E-4</v>
      </c>
    </row>
    <row r="335" spans="1:104">
      <c r="A335" s="178"/>
      <c r="B335" s="180"/>
      <c r="C335" s="226" t="s">
        <v>547</v>
      </c>
      <c r="D335" s="227"/>
      <c r="E335" s="181">
        <v>57.129600000000003</v>
      </c>
      <c r="F335" s="182"/>
      <c r="G335" s="183"/>
      <c r="M335" s="179" t="s">
        <v>547</v>
      </c>
      <c r="O335" s="170"/>
    </row>
    <row r="336" spans="1:104">
      <c r="A336" s="171">
        <v>162</v>
      </c>
      <c r="B336" s="172" t="s">
        <v>548</v>
      </c>
      <c r="C336" s="173" t="s">
        <v>549</v>
      </c>
      <c r="D336" s="174" t="s">
        <v>123</v>
      </c>
      <c r="E336" s="175">
        <v>3.8183762560000001</v>
      </c>
      <c r="F336" s="175">
        <v>0</v>
      </c>
      <c r="G336" s="176">
        <f>E336*F336</f>
        <v>0</v>
      </c>
      <c r="O336" s="170">
        <v>2</v>
      </c>
      <c r="AA336" s="146">
        <v>7</v>
      </c>
      <c r="AB336" s="146">
        <v>1001</v>
      </c>
      <c r="AC336" s="146">
        <v>5</v>
      </c>
      <c r="AZ336" s="146">
        <v>2</v>
      </c>
      <c r="BA336" s="146">
        <f>IF(AZ336=1,G336,0)</f>
        <v>0</v>
      </c>
      <c r="BB336" s="146">
        <f>IF(AZ336=2,G336,0)</f>
        <v>0</v>
      </c>
      <c r="BC336" s="146">
        <f>IF(AZ336=3,G336,0)</f>
        <v>0</v>
      </c>
      <c r="BD336" s="146">
        <f>IF(AZ336=4,G336,0)</f>
        <v>0</v>
      </c>
      <c r="BE336" s="146">
        <f>IF(AZ336=5,G336,0)</f>
        <v>0</v>
      </c>
      <c r="CA336" s="177">
        <v>7</v>
      </c>
      <c r="CB336" s="177">
        <v>1001</v>
      </c>
      <c r="CZ336" s="146">
        <v>0</v>
      </c>
    </row>
    <row r="337" spans="1:104">
      <c r="A337" s="184"/>
      <c r="B337" s="185" t="s">
        <v>76</v>
      </c>
      <c r="C337" s="186" t="str">
        <f>CONCATENATE(B313," ",C313)</f>
        <v>711 Izolace proti vodě</v>
      </c>
      <c r="D337" s="187"/>
      <c r="E337" s="188"/>
      <c r="F337" s="189"/>
      <c r="G337" s="190">
        <f>SUM(G313:G336)</f>
        <v>0</v>
      </c>
      <c r="O337" s="170">
        <v>4</v>
      </c>
      <c r="BA337" s="191">
        <f>SUM(BA313:BA336)</f>
        <v>0</v>
      </c>
      <c r="BB337" s="191">
        <f>SUM(BB313:BB336)</f>
        <v>0</v>
      </c>
      <c r="BC337" s="191">
        <f>SUM(BC313:BC336)</f>
        <v>0</v>
      </c>
      <c r="BD337" s="191">
        <f>SUM(BD313:BD336)</f>
        <v>0</v>
      </c>
      <c r="BE337" s="191">
        <f>SUM(BE313:BE336)</f>
        <v>0</v>
      </c>
    </row>
    <row r="338" spans="1:104">
      <c r="A338" s="163" t="s">
        <v>72</v>
      </c>
      <c r="B338" s="164" t="s">
        <v>550</v>
      </c>
      <c r="C338" s="165" t="s">
        <v>551</v>
      </c>
      <c r="D338" s="166"/>
      <c r="E338" s="167"/>
      <c r="F338" s="167"/>
      <c r="G338" s="168"/>
      <c r="H338" s="169"/>
      <c r="I338" s="169"/>
      <c r="O338" s="170">
        <v>1</v>
      </c>
    </row>
    <row r="339" spans="1:104" ht="22.5">
      <c r="A339" s="171">
        <v>163</v>
      </c>
      <c r="B339" s="172" t="s">
        <v>552</v>
      </c>
      <c r="C339" s="173" t="s">
        <v>553</v>
      </c>
      <c r="D339" s="174" t="s">
        <v>120</v>
      </c>
      <c r="E339" s="175">
        <v>258.904</v>
      </c>
      <c r="F339" s="175">
        <v>0</v>
      </c>
      <c r="G339" s="176">
        <f>E339*F339</f>
        <v>0</v>
      </c>
      <c r="O339" s="170">
        <v>2</v>
      </c>
      <c r="AA339" s="146">
        <v>1</v>
      </c>
      <c r="AB339" s="146">
        <v>0</v>
      </c>
      <c r="AC339" s="146">
        <v>0</v>
      </c>
      <c r="AZ339" s="146">
        <v>2</v>
      </c>
      <c r="BA339" s="146">
        <f>IF(AZ339=1,G339,0)</f>
        <v>0</v>
      </c>
      <c r="BB339" s="146">
        <f>IF(AZ339=2,G339,0)</f>
        <v>0</v>
      </c>
      <c r="BC339" s="146">
        <f>IF(AZ339=3,G339,0)</f>
        <v>0</v>
      </c>
      <c r="BD339" s="146">
        <f>IF(AZ339=4,G339,0)</f>
        <v>0</v>
      </c>
      <c r="BE339" s="146">
        <f>IF(AZ339=5,G339,0)</f>
        <v>0</v>
      </c>
      <c r="CA339" s="177">
        <v>1</v>
      </c>
      <c r="CB339" s="177">
        <v>0</v>
      </c>
      <c r="CZ339" s="146">
        <v>2.2000000000000001E-3</v>
      </c>
    </row>
    <row r="340" spans="1:104">
      <c r="A340" s="178"/>
      <c r="B340" s="180"/>
      <c r="C340" s="226" t="s">
        <v>554</v>
      </c>
      <c r="D340" s="227"/>
      <c r="E340" s="181">
        <v>223.22399999999999</v>
      </c>
      <c r="F340" s="182"/>
      <c r="G340" s="183"/>
      <c r="M340" s="179" t="s">
        <v>554</v>
      </c>
      <c r="O340" s="170"/>
    </row>
    <row r="341" spans="1:104">
      <c r="A341" s="178"/>
      <c r="B341" s="180"/>
      <c r="C341" s="226" t="s">
        <v>555</v>
      </c>
      <c r="D341" s="227"/>
      <c r="E341" s="181">
        <v>35.68</v>
      </c>
      <c r="F341" s="182"/>
      <c r="G341" s="183"/>
      <c r="M341" s="179" t="s">
        <v>555</v>
      </c>
      <c r="O341" s="170"/>
    </row>
    <row r="342" spans="1:104">
      <c r="A342" s="171">
        <v>164</v>
      </c>
      <c r="B342" s="172" t="s">
        <v>556</v>
      </c>
      <c r="C342" s="173" t="s">
        <v>557</v>
      </c>
      <c r="D342" s="174" t="s">
        <v>187</v>
      </c>
      <c r="E342" s="175">
        <v>60.32</v>
      </c>
      <c r="F342" s="175">
        <v>0</v>
      </c>
      <c r="G342" s="176">
        <f>E342*F342</f>
        <v>0</v>
      </c>
      <c r="O342" s="170">
        <v>2</v>
      </c>
      <c r="AA342" s="146">
        <v>1</v>
      </c>
      <c r="AB342" s="146">
        <v>7</v>
      </c>
      <c r="AC342" s="146">
        <v>7</v>
      </c>
      <c r="AZ342" s="146">
        <v>2</v>
      </c>
      <c r="BA342" s="146">
        <f>IF(AZ342=1,G342,0)</f>
        <v>0</v>
      </c>
      <c r="BB342" s="146">
        <f>IF(AZ342=2,G342,0)</f>
        <v>0</v>
      </c>
      <c r="BC342" s="146">
        <f>IF(AZ342=3,G342,0)</f>
        <v>0</v>
      </c>
      <c r="BD342" s="146">
        <f>IF(AZ342=4,G342,0)</f>
        <v>0</v>
      </c>
      <c r="BE342" s="146">
        <f>IF(AZ342=5,G342,0)</f>
        <v>0</v>
      </c>
      <c r="CA342" s="177">
        <v>1</v>
      </c>
      <c r="CB342" s="177">
        <v>7</v>
      </c>
      <c r="CZ342" s="146">
        <v>1.5200000000000001E-3</v>
      </c>
    </row>
    <row r="343" spans="1:104">
      <c r="A343" s="178"/>
      <c r="B343" s="180"/>
      <c r="C343" s="226" t="s">
        <v>558</v>
      </c>
      <c r="D343" s="227"/>
      <c r="E343" s="181">
        <v>15.72</v>
      </c>
      <c r="F343" s="182"/>
      <c r="G343" s="183"/>
      <c r="M343" s="179" t="s">
        <v>558</v>
      </c>
      <c r="O343" s="170"/>
    </row>
    <row r="344" spans="1:104">
      <c r="A344" s="178"/>
      <c r="B344" s="180"/>
      <c r="C344" s="226" t="s">
        <v>559</v>
      </c>
      <c r="D344" s="227"/>
      <c r="E344" s="181">
        <v>44.6</v>
      </c>
      <c r="F344" s="182"/>
      <c r="G344" s="183"/>
      <c r="M344" s="179" t="s">
        <v>559</v>
      </c>
      <c r="O344" s="170"/>
    </row>
    <row r="345" spans="1:104">
      <c r="A345" s="171">
        <v>165</v>
      </c>
      <c r="B345" s="172" t="s">
        <v>560</v>
      </c>
      <c r="C345" s="173" t="s">
        <v>561</v>
      </c>
      <c r="D345" s="174" t="s">
        <v>187</v>
      </c>
      <c r="E345" s="175">
        <v>15.72</v>
      </c>
      <c r="F345" s="175">
        <v>0</v>
      </c>
      <c r="G345" s="176">
        <f>E345*F345</f>
        <v>0</v>
      </c>
      <c r="O345" s="170">
        <v>2</v>
      </c>
      <c r="AA345" s="146">
        <v>1</v>
      </c>
      <c r="AB345" s="146">
        <v>7</v>
      </c>
      <c r="AC345" s="146">
        <v>7</v>
      </c>
      <c r="AZ345" s="146">
        <v>2</v>
      </c>
      <c r="BA345" s="146">
        <f>IF(AZ345=1,G345,0)</f>
        <v>0</v>
      </c>
      <c r="BB345" s="146">
        <f>IF(AZ345=2,G345,0)</f>
        <v>0</v>
      </c>
      <c r="BC345" s="146">
        <f>IF(AZ345=3,G345,0)</f>
        <v>0</v>
      </c>
      <c r="BD345" s="146">
        <f>IF(AZ345=4,G345,0)</f>
        <v>0</v>
      </c>
      <c r="BE345" s="146">
        <f>IF(AZ345=5,G345,0)</f>
        <v>0</v>
      </c>
      <c r="CA345" s="177">
        <v>1</v>
      </c>
      <c r="CB345" s="177">
        <v>7</v>
      </c>
      <c r="CZ345" s="146">
        <v>1.8400000000000001E-3</v>
      </c>
    </row>
    <row r="346" spans="1:104">
      <c r="A346" s="178"/>
      <c r="B346" s="180"/>
      <c r="C346" s="226" t="s">
        <v>562</v>
      </c>
      <c r="D346" s="227"/>
      <c r="E346" s="181">
        <v>15.72</v>
      </c>
      <c r="F346" s="182"/>
      <c r="G346" s="183"/>
      <c r="M346" s="179" t="s">
        <v>562</v>
      </c>
      <c r="O346" s="170"/>
    </row>
    <row r="347" spans="1:104">
      <c r="A347" s="171">
        <v>166</v>
      </c>
      <c r="B347" s="172" t="s">
        <v>563</v>
      </c>
      <c r="C347" s="173" t="s">
        <v>564</v>
      </c>
      <c r="D347" s="174" t="s">
        <v>187</v>
      </c>
      <c r="E347" s="175">
        <v>28.04</v>
      </c>
      <c r="F347" s="175">
        <v>0</v>
      </c>
      <c r="G347" s="176">
        <f>E347*F347</f>
        <v>0</v>
      </c>
      <c r="O347" s="170">
        <v>2</v>
      </c>
      <c r="AA347" s="146">
        <v>1</v>
      </c>
      <c r="AB347" s="146">
        <v>7</v>
      </c>
      <c r="AC347" s="146">
        <v>7</v>
      </c>
      <c r="AZ347" s="146">
        <v>2</v>
      </c>
      <c r="BA347" s="146">
        <f>IF(AZ347=1,G347,0)</f>
        <v>0</v>
      </c>
      <c r="BB347" s="146">
        <f>IF(AZ347=2,G347,0)</f>
        <v>0</v>
      </c>
      <c r="BC347" s="146">
        <f>IF(AZ347=3,G347,0)</f>
        <v>0</v>
      </c>
      <c r="BD347" s="146">
        <f>IF(AZ347=4,G347,0)</f>
        <v>0</v>
      </c>
      <c r="BE347" s="146">
        <f>IF(AZ347=5,G347,0)</f>
        <v>0</v>
      </c>
      <c r="CA347" s="177">
        <v>1</v>
      </c>
      <c r="CB347" s="177">
        <v>7</v>
      </c>
      <c r="CZ347" s="146">
        <v>1.8400000000000001E-3</v>
      </c>
    </row>
    <row r="348" spans="1:104">
      <c r="A348" s="178"/>
      <c r="B348" s="180"/>
      <c r="C348" s="226" t="s">
        <v>565</v>
      </c>
      <c r="D348" s="227"/>
      <c r="E348" s="181">
        <v>28.04</v>
      </c>
      <c r="F348" s="182"/>
      <c r="G348" s="183"/>
      <c r="M348" s="179" t="s">
        <v>565</v>
      </c>
      <c r="O348" s="170"/>
    </row>
    <row r="349" spans="1:104">
      <c r="A349" s="171">
        <v>167</v>
      </c>
      <c r="B349" s="172" t="s">
        <v>566</v>
      </c>
      <c r="C349" s="173" t="s">
        <v>567</v>
      </c>
      <c r="D349" s="174" t="s">
        <v>187</v>
      </c>
      <c r="E349" s="175">
        <v>44.6</v>
      </c>
      <c r="F349" s="175">
        <v>0</v>
      </c>
      <c r="G349" s="176">
        <f>E349*F349</f>
        <v>0</v>
      </c>
      <c r="O349" s="170">
        <v>2</v>
      </c>
      <c r="AA349" s="146">
        <v>1</v>
      </c>
      <c r="AB349" s="146">
        <v>7</v>
      </c>
      <c r="AC349" s="146">
        <v>7</v>
      </c>
      <c r="AZ349" s="146">
        <v>2</v>
      </c>
      <c r="BA349" s="146">
        <f>IF(AZ349=1,G349,0)</f>
        <v>0</v>
      </c>
      <c r="BB349" s="146">
        <f>IF(AZ349=2,G349,0)</f>
        <v>0</v>
      </c>
      <c r="BC349" s="146">
        <f>IF(AZ349=3,G349,0)</f>
        <v>0</v>
      </c>
      <c r="BD349" s="146">
        <f>IF(AZ349=4,G349,0)</f>
        <v>0</v>
      </c>
      <c r="BE349" s="146">
        <f>IF(AZ349=5,G349,0)</f>
        <v>0</v>
      </c>
      <c r="CA349" s="177">
        <v>1</v>
      </c>
      <c r="CB349" s="177">
        <v>7</v>
      </c>
      <c r="CZ349" s="146">
        <v>5.6999999999999998E-4</v>
      </c>
    </row>
    <row r="350" spans="1:104">
      <c r="A350" s="178"/>
      <c r="B350" s="180"/>
      <c r="C350" s="226" t="s">
        <v>559</v>
      </c>
      <c r="D350" s="227"/>
      <c r="E350" s="181">
        <v>44.6</v>
      </c>
      <c r="F350" s="182"/>
      <c r="G350" s="183"/>
      <c r="M350" s="179" t="s">
        <v>559</v>
      </c>
      <c r="O350" s="170"/>
    </row>
    <row r="351" spans="1:104">
      <c r="A351" s="171">
        <v>168</v>
      </c>
      <c r="B351" s="172" t="s">
        <v>568</v>
      </c>
      <c r="C351" s="173" t="s">
        <v>569</v>
      </c>
      <c r="D351" s="174" t="s">
        <v>187</v>
      </c>
      <c r="E351" s="175">
        <v>4</v>
      </c>
      <c r="F351" s="175">
        <v>0</v>
      </c>
      <c r="G351" s="176">
        <f>E351*F351</f>
        <v>0</v>
      </c>
      <c r="O351" s="170">
        <v>2</v>
      </c>
      <c r="AA351" s="146">
        <v>1</v>
      </c>
      <c r="AB351" s="146">
        <v>7</v>
      </c>
      <c r="AC351" s="146">
        <v>7</v>
      </c>
      <c r="AZ351" s="146">
        <v>2</v>
      </c>
      <c r="BA351" s="146">
        <f>IF(AZ351=1,G351,0)</f>
        <v>0</v>
      </c>
      <c r="BB351" s="146">
        <f>IF(AZ351=2,G351,0)</f>
        <v>0</v>
      </c>
      <c r="BC351" s="146">
        <f>IF(AZ351=3,G351,0)</f>
        <v>0</v>
      </c>
      <c r="BD351" s="146">
        <f>IF(AZ351=4,G351,0)</f>
        <v>0</v>
      </c>
      <c r="BE351" s="146">
        <f>IF(AZ351=5,G351,0)</f>
        <v>0</v>
      </c>
      <c r="CA351" s="177">
        <v>1</v>
      </c>
      <c r="CB351" s="177">
        <v>7</v>
      </c>
      <c r="CZ351" s="146">
        <v>7.6000000000000004E-4</v>
      </c>
    </row>
    <row r="352" spans="1:104">
      <c r="A352" s="178"/>
      <c r="B352" s="180"/>
      <c r="C352" s="226" t="s">
        <v>570</v>
      </c>
      <c r="D352" s="227"/>
      <c r="E352" s="181">
        <v>4</v>
      </c>
      <c r="F352" s="182"/>
      <c r="G352" s="183"/>
      <c r="M352" s="179" t="s">
        <v>570</v>
      </c>
      <c r="O352" s="170"/>
    </row>
    <row r="353" spans="1:104" ht="22.5">
      <c r="A353" s="171">
        <v>169</v>
      </c>
      <c r="B353" s="172" t="s">
        <v>571</v>
      </c>
      <c r="C353" s="173" t="s">
        <v>572</v>
      </c>
      <c r="D353" s="174" t="s">
        <v>120</v>
      </c>
      <c r="E353" s="175">
        <v>310.6848</v>
      </c>
      <c r="F353" s="175">
        <v>0</v>
      </c>
      <c r="G353" s="176">
        <f>E353*F353</f>
        <v>0</v>
      </c>
      <c r="O353" s="170">
        <v>2</v>
      </c>
      <c r="AA353" s="146">
        <v>1</v>
      </c>
      <c r="AB353" s="146">
        <v>7</v>
      </c>
      <c r="AC353" s="146">
        <v>7</v>
      </c>
      <c r="AZ353" s="146">
        <v>2</v>
      </c>
      <c r="BA353" s="146">
        <f>IF(AZ353=1,G353,0)</f>
        <v>0</v>
      </c>
      <c r="BB353" s="146">
        <f>IF(AZ353=2,G353,0)</f>
        <v>0</v>
      </c>
      <c r="BC353" s="146">
        <f>IF(AZ353=3,G353,0)</f>
        <v>0</v>
      </c>
      <c r="BD353" s="146">
        <f>IF(AZ353=4,G353,0)</f>
        <v>0</v>
      </c>
      <c r="BE353" s="146">
        <f>IF(AZ353=5,G353,0)</f>
        <v>0</v>
      </c>
      <c r="CA353" s="177">
        <v>1</v>
      </c>
      <c r="CB353" s="177">
        <v>7</v>
      </c>
      <c r="CZ353" s="146">
        <v>2.3000000000000001E-4</v>
      </c>
    </row>
    <row r="354" spans="1:104">
      <c r="A354" s="178"/>
      <c r="B354" s="180"/>
      <c r="C354" s="226" t="s">
        <v>573</v>
      </c>
      <c r="D354" s="227"/>
      <c r="E354" s="181">
        <v>267.86880000000002</v>
      </c>
      <c r="F354" s="182"/>
      <c r="G354" s="183"/>
      <c r="M354" s="179" t="s">
        <v>573</v>
      </c>
      <c r="O354" s="170"/>
    </row>
    <row r="355" spans="1:104">
      <c r="A355" s="178"/>
      <c r="B355" s="180"/>
      <c r="C355" s="226" t="s">
        <v>574</v>
      </c>
      <c r="D355" s="227"/>
      <c r="E355" s="181">
        <v>42.816000000000003</v>
      </c>
      <c r="F355" s="182"/>
      <c r="G355" s="183"/>
      <c r="M355" s="179" t="s">
        <v>574</v>
      </c>
      <c r="O355" s="170"/>
    </row>
    <row r="356" spans="1:104">
      <c r="A356" s="171">
        <v>170</v>
      </c>
      <c r="B356" s="172" t="s">
        <v>575</v>
      </c>
      <c r="C356" s="173" t="s">
        <v>576</v>
      </c>
      <c r="D356" s="174" t="s">
        <v>123</v>
      </c>
      <c r="E356" s="175">
        <v>0.84171310399999999</v>
      </c>
      <c r="F356" s="175">
        <v>0</v>
      </c>
      <c r="G356" s="176">
        <f>E356*F356</f>
        <v>0</v>
      </c>
      <c r="O356" s="170">
        <v>2</v>
      </c>
      <c r="AA356" s="146">
        <v>7</v>
      </c>
      <c r="AB356" s="146">
        <v>1001</v>
      </c>
      <c r="AC356" s="146">
        <v>5</v>
      </c>
      <c r="AZ356" s="146">
        <v>2</v>
      </c>
      <c r="BA356" s="146">
        <f>IF(AZ356=1,G356,0)</f>
        <v>0</v>
      </c>
      <c r="BB356" s="146">
        <f>IF(AZ356=2,G356,0)</f>
        <v>0</v>
      </c>
      <c r="BC356" s="146">
        <f>IF(AZ356=3,G356,0)</f>
        <v>0</v>
      </c>
      <c r="BD356" s="146">
        <f>IF(AZ356=4,G356,0)</f>
        <v>0</v>
      </c>
      <c r="BE356" s="146">
        <f>IF(AZ356=5,G356,0)</f>
        <v>0</v>
      </c>
      <c r="CA356" s="177">
        <v>7</v>
      </c>
      <c r="CB356" s="177">
        <v>1001</v>
      </c>
      <c r="CZ356" s="146">
        <v>0</v>
      </c>
    </row>
    <row r="357" spans="1:104">
      <c r="A357" s="184"/>
      <c r="B357" s="185" t="s">
        <v>76</v>
      </c>
      <c r="C357" s="186" t="str">
        <f>CONCATENATE(B338," ",C338)</f>
        <v>712 Živičné krytiny</v>
      </c>
      <c r="D357" s="187"/>
      <c r="E357" s="188"/>
      <c r="F357" s="189"/>
      <c r="G357" s="190">
        <f>SUM(G338:G356)</f>
        <v>0</v>
      </c>
      <c r="O357" s="170">
        <v>4</v>
      </c>
      <c r="BA357" s="191">
        <f>SUM(BA338:BA356)</f>
        <v>0</v>
      </c>
      <c r="BB357" s="191">
        <f>SUM(BB338:BB356)</f>
        <v>0</v>
      </c>
      <c r="BC357" s="191">
        <f>SUM(BC338:BC356)</f>
        <v>0</v>
      </c>
      <c r="BD357" s="191">
        <f>SUM(BD338:BD356)</f>
        <v>0</v>
      </c>
      <c r="BE357" s="191">
        <f>SUM(BE338:BE356)</f>
        <v>0</v>
      </c>
    </row>
    <row r="358" spans="1:104">
      <c r="A358" s="163" t="s">
        <v>72</v>
      </c>
      <c r="B358" s="164" t="s">
        <v>577</v>
      </c>
      <c r="C358" s="165" t="s">
        <v>578</v>
      </c>
      <c r="D358" s="166"/>
      <c r="E358" s="167"/>
      <c r="F358" s="167"/>
      <c r="G358" s="168"/>
      <c r="H358" s="169"/>
      <c r="I358" s="169"/>
      <c r="O358" s="170">
        <v>1</v>
      </c>
    </row>
    <row r="359" spans="1:104" ht="22.5">
      <c r="A359" s="171">
        <v>171</v>
      </c>
      <c r="B359" s="172" t="s">
        <v>579</v>
      </c>
      <c r="C359" s="173" t="s">
        <v>580</v>
      </c>
      <c r="D359" s="174" t="s">
        <v>120</v>
      </c>
      <c r="E359" s="175">
        <v>187.5</v>
      </c>
      <c r="F359" s="175">
        <v>0</v>
      </c>
      <c r="G359" s="176">
        <f>E359*F359</f>
        <v>0</v>
      </c>
      <c r="O359" s="170">
        <v>2</v>
      </c>
      <c r="AA359" s="146">
        <v>1</v>
      </c>
      <c r="AB359" s="146">
        <v>7</v>
      </c>
      <c r="AC359" s="146">
        <v>7</v>
      </c>
      <c r="AZ359" s="146">
        <v>2</v>
      </c>
      <c r="BA359" s="146">
        <f>IF(AZ359=1,G359,0)</f>
        <v>0</v>
      </c>
      <c r="BB359" s="146">
        <f>IF(AZ359=2,G359,0)</f>
        <v>0</v>
      </c>
      <c r="BC359" s="146">
        <f>IF(AZ359=3,G359,0)</f>
        <v>0</v>
      </c>
      <c r="BD359" s="146">
        <f>IF(AZ359=4,G359,0)</f>
        <v>0</v>
      </c>
      <c r="BE359" s="146">
        <f>IF(AZ359=5,G359,0)</f>
        <v>0</v>
      </c>
      <c r="CA359" s="177">
        <v>1</v>
      </c>
      <c r="CB359" s="177">
        <v>7</v>
      </c>
      <c r="CZ359" s="146">
        <v>8.3000000000000001E-4</v>
      </c>
    </row>
    <row r="360" spans="1:104" ht="22.5">
      <c r="A360" s="178"/>
      <c r="B360" s="180"/>
      <c r="C360" s="226" t="s">
        <v>581</v>
      </c>
      <c r="D360" s="227"/>
      <c r="E360" s="181">
        <v>187.5</v>
      </c>
      <c r="F360" s="182"/>
      <c r="G360" s="183"/>
      <c r="M360" s="179" t="s">
        <v>581</v>
      </c>
      <c r="O360" s="170"/>
    </row>
    <row r="361" spans="1:104" ht="22.5">
      <c r="A361" s="171">
        <v>172</v>
      </c>
      <c r="B361" s="172" t="s">
        <v>582</v>
      </c>
      <c r="C361" s="173" t="s">
        <v>583</v>
      </c>
      <c r="D361" s="174" t="s">
        <v>120</v>
      </c>
      <c r="E361" s="175">
        <v>320.3</v>
      </c>
      <c r="F361" s="175">
        <v>0</v>
      </c>
      <c r="G361" s="176">
        <f>E361*F361</f>
        <v>0</v>
      </c>
      <c r="O361" s="170">
        <v>2</v>
      </c>
      <c r="AA361" s="146">
        <v>1</v>
      </c>
      <c r="AB361" s="146">
        <v>7</v>
      </c>
      <c r="AC361" s="146">
        <v>7</v>
      </c>
      <c r="AZ361" s="146">
        <v>2</v>
      </c>
      <c r="BA361" s="146">
        <f>IF(AZ361=1,G361,0)</f>
        <v>0</v>
      </c>
      <c r="BB361" s="146">
        <f>IF(AZ361=2,G361,0)</f>
        <v>0</v>
      </c>
      <c r="BC361" s="146">
        <f>IF(AZ361=3,G361,0)</f>
        <v>0</v>
      </c>
      <c r="BD361" s="146">
        <f>IF(AZ361=4,G361,0)</f>
        <v>0</v>
      </c>
      <c r="BE361" s="146">
        <f>IF(AZ361=5,G361,0)</f>
        <v>0</v>
      </c>
      <c r="CA361" s="177">
        <v>1</v>
      </c>
      <c r="CB361" s="177">
        <v>7</v>
      </c>
      <c r="CZ361" s="146">
        <v>0</v>
      </c>
    </row>
    <row r="362" spans="1:104">
      <c r="A362" s="178"/>
      <c r="B362" s="180"/>
      <c r="C362" s="226" t="s">
        <v>444</v>
      </c>
      <c r="D362" s="227"/>
      <c r="E362" s="181">
        <v>320.3</v>
      </c>
      <c r="F362" s="182"/>
      <c r="G362" s="183"/>
      <c r="M362" s="179" t="s">
        <v>444</v>
      </c>
      <c r="O362" s="170"/>
    </row>
    <row r="363" spans="1:104" ht="22.5">
      <c r="A363" s="171">
        <v>173</v>
      </c>
      <c r="B363" s="172" t="s">
        <v>584</v>
      </c>
      <c r="C363" s="173" t="s">
        <v>585</v>
      </c>
      <c r="D363" s="174" t="s">
        <v>120</v>
      </c>
      <c r="E363" s="175">
        <v>79.093000000000004</v>
      </c>
      <c r="F363" s="175">
        <v>0</v>
      </c>
      <c r="G363" s="176">
        <f>E363*F363</f>
        <v>0</v>
      </c>
      <c r="O363" s="170">
        <v>2</v>
      </c>
      <c r="AA363" s="146">
        <v>1</v>
      </c>
      <c r="AB363" s="146">
        <v>7</v>
      </c>
      <c r="AC363" s="146">
        <v>7</v>
      </c>
      <c r="AZ363" s="146">
        <v>2</v>
      </c>
      <c r="BA363" s="146">
        <f>IF(AZ363=1,G363,0)</f>
        <v>0</v>
      </c>
      <c r="BB363" s="146">
        <f>IF(AZ363=2,G363,0)</f>
        <v>0</v>
      </c>
      <c r="BC363" s="146">
        <f>IF(AZ363=3,G363,0)</f>
        <v>0</v>
      </c>
      <c r="BD363" s="146">
        <f>IF(AZ363=4,G363,0)</f>
        <v>0</v>
      </c>
      <c r="BE363" s="146">
        <f>IF(AZ363=5,G363,0)</f>
        <v>0</v>
      </c>
      <c r="CA363" s="177">
        <v>1</v>
      </c>
      <c r="CB363" s="177">
        <v>7</v>
      </c>
      <c r="CZ363" s="146">
        <v>3.0000000000000001E-3</v>
      </c>
    </row>
    <row r="364" spans="1:104">
      <c r="A364" s="178"/>
      <c r="B364" s="180"/>
      <c r="C364" s="226" t="s">
        <v>586</v>
      </c>
      <c r="D364" s="227"/>
      <c r="E364" s="181">
        <v>79.093000000000004</v>
      </c>
      <c r="F364" s="182"/>
      <c r="G364" s="183"/>
      <c r="M364" s="204">
        <v>79093</v>
      </c>
      <c r="O364" s="170"/>
    </row>
    <row r="365" spans="1:104" ht="22.5">
      <c r="A365" s="171">
        <v>174</v>
      </c>
      <c r="B365" s="172" t="s">
        <v>587</v>
      </c>
      <c r="C365" s="173" t="s">
        <v>588</v>
      </c>
      <c r="D365" s="174" t="s">
        <v>120</v>
      </c>
      <c r="E365" s="175">
        <v>27.5</v>
      </c>
      <c r="F365" s="175">
        <v>0</v>
      </c>
      <c r="G365" s="176">
        <f>E365*F365</f>
        <v>0</v>
      </c>
      <c r="O365" s="170">
        <v>2</v>
      </c>
      <c r="AA365" s="146">
        <v>1</v>
      </c>
      <c r="AB365" s="146">
        <v>7</v>
      </c>
      <c r="AC365" s="146">
        <v>7</v>
      </c>
      <c r="AZ365" s="146">
        <v>2</v>
      </c>
      <c r="BA365" s="146">
        <f>IF(AZ365=1,G365,0)</f>
        <v>0</v>
      </c>
      <c r="BB365" s="146">
        <f>IF(AZ365=2,G365,0)</f>
        <v>0</v>
      </c>
      <c r="BC365" s="146">
        <f>IF(AZ365=3,G365,0)</f>
        <v>0</v>
      </c>
      <c r="BD365" s="146">
        <f>IF(AZ365=4,G365,0)</f>
        <v>0</v>
      </c>
      <c r="BE365" s="146">
        <f>IF(AZ365=5,G365,0)</f>
        <v>0</v>
      </c>
      <c r="CA365" s="177">
        <v>1</v>
      </c>
      <c r="CB365" s="177">
        <v>7</v>
      </c>
      <c r="CZ365" s="146">
        <v>3.0000000000000001E-3</v>
      </c>
    </row>
    <row r="366" spans="1:104">
      <c r="A366" s="178"/>
      <c r="B366" s="180"/>
      <c r="C366" s="226" t="s">
        <v>589</v>
      </c>
      <c r="D366" s="227"/>
      <c r="E366" s="181">
        <v>27.5</v>
      </c>
      <c r="F366" s="182"/>
      <c r="G366" s="183"/>
      <c r="M366" s="179" t="s">
        <v>589</v>
      </c>
      <c r="O366" s="170"/>
    </row>
    <row r="367" spans="1:104">
      <c r="A367" s="171">
        <v>175</v>
      </c>
      <c r="B367" s="172" t="s">
        <v>451</v>
      </c>
      <c r="C367" s="173" t="s">
        <v>590</v>
      </c>
      <c r="D367" s="174" t="s">
        <v>120</v>
      </c>
      <c r="E367" s="175">
        <v>384.36</v>
      </c>
      <c r="F367" s="175">
        <v>0</v>
      </c>
      <c r="G367" s="176">
        <f>E367*F367</f>
        <v>0</v>
      </c>
      <c r="O367" s="170">
        <v>2</v>
      </c>
      <c r="AA367" s="146">
        <v>1</v>
      </c>
      <c r="AB367" s="146">
        <v>0</v>
      </c>
      <c r="AC367" s="146">
        <v>0</v>
      </c>
      <c r="AZ367" s="146">
        <v>2</v>
      </c>
      <c r="BA367" s="146">
        <f>IF(AZ367=1,G367,0)</f>
        <v>0</v>
      </c>
      <c r="BB367" s="146">
        <f>IF(AZ367=2,G367,0)</f>
        <v>0</v>
      </c>
      <c r="BC367" s="146">
        <f>IF(AZ367=3,G367,0)</f>
        <v>0</v>
      </c>
      <c r="BD367" s="146">
        <f>IF(AZ367=4,G367,0)</f>
        <v>0</v>
      </c>
      <c r="BE367" s="146">
        <f>IF(AZ367=5,G367,0)</f>
        <v>0</v>
      </c>
      <c r="CA367" s="177">
        <v>1</v>
      </c>
      <c r="CB367" s="177">
        <v>0</v>
      </c>
      <c r="CZ367" s="146">
        <v>1.4999999999999999E-4</v>
      </c>
    </row>
    <row r="368" spans="1:104">
      <c r="A368" s="178"/>
      <c r="B368" s="180"/>
      <c r="C368" s="226" t="s">
        <v>453</v>
      </c>
      <c r="D368" s="227"/>
      <c r="E368" s="181">
        <v>384.36</v>
      </c>
      <c r="F368" s="182"/>
      <c r="G368" s="183"/>
      <c r="M368" s="179" t="s">
        <v>453</v>
      </c>
      <c r="O368" s="170"/>
    </row>
    <row r="369" spans="1:104" ht="22.5">
      <c r="A369" s="171">
        <v>176</v>
      </c>
      <c r="B369" s="172" t="s">
        <v>591</v>
      </c>
      <c r="C369" s="173" t="s">
        <v>592</v>
      </c>
      <c r="D369" s="174" t="s">
        <v>593</v>
      </c>
      <c r="E369" s="175">
        <v>630</v>
      </c>
      <c r="F369" s="175">
        <v>0</v>
      </c>
      <c r="G369" s="176">
        <f>E369*F369</f>
        <v>0</v>
      </c>
      <c r="O369" s="170">
        <v>2</v>
      </c>
      <c r="AA369" s="146">
        <v>3</v>
      </c>
      <c r="AB369" s="146">
        <v>1</v>
      </c>
      <c r="AC369" s="146">
        <v>11161753</v>
      </c>
      <c r="AZ369" s="146">
        <v>2</v>
      </c>
      <c r="BA369" s="146">
        <f>IF(AZ369=1,G369,0)</f>
        <v>0</v>
      </c>
      <c r="BB369" s="146">
        <f>IF(AZ369=2,G369,0)</f>
        <v>0</v>
      </c>
      <c r="BC369" s="146">
        <f>IF(AZ369=3,G369,0)</f>
        <v>0</v>
      </c>
      <c r="BD369" s="146">
        <f>IF(AZ369=4,G369,0)</f>
        <v>0</v>
      </c>
      <c r="BE369" s="146">
        <f>IF(AZ369=5,G369,0)</f>
        <v>0</v>
      </c>
      <c r="CA369" s="177">
        <v>3</v>
      </c>
      <c r="CB369" s="177">
        <v>1</v>
      </c>
      <c r="CZ369" s="146">
        <v>6.9999999999999999E-4</v>
      </c>
    </row>
    <row r="370" spans="1:104">
      <c r="A370" s="178"/>
      <c r="B370" s="180"/>
      <c r="C370" s="228" t="s">
        <v>404</v>
      </c>
      <c r="D370" s="227"/>
      <c r="E370" s="205">
        <v>0</v>
      </c>
      <c r="F370" s="182"/>
      <c r="G370" s="183"/>
      <c r="M370" s="179" t="s">
        <v>404</v>
      </c>
      <c r="O370" s="170"/>
    </row>
    <row r="371" spans="1:104">
      <c r="A371" s="178"/>
      <c r="B371" s="180"/>
      <c r="C371" s="228" t="s">
        <v>594</v>
      </c>
      <c r="D371" s="227"/>
      <c r="E371" s="205">
        <v>632.74400000000003</v>
      </c>
      <c r="F371" s="182"/>
      <c r="G371" s="183"/>
      <c r="M371" s="179" t="s">
        <v>594</v>
      </c>
      <c r="O371" s="170"/>
    </row>
    <row r="372" spans="1:104">
      <c r="A372" s="178"/>
      <c r="B372" s="180"/>
      <c r="C372" s="228" t="s">
        <v>406</v>
      </c>
      <c r="D372" s="227"/>
      <c r="E372" s="205">
        <v>632.74400000000003</v>
      </c>
      <c r="F372" s="182"/>
      <c r="G372" s="183"/>
      <c r="M372" s="179" t="s">
        <v>406</v>
      </c>
      <c r="O372" s="170"/>
    </row>
    <row r="373" spans="1:104">
      <c r="A373" s="178"/>
      <c r="B373" s="180"/>
      <c r="C373" s="226" t="s">
        <v>595</v>
      </c>
      <c r="D373" s="227"/>
      <c r="E373" s="181">
        <v>630</v>
      </c>
      <c r="F373" s="182"/>
      <c r="G373" s="183"/>
      <c r="M373" s="179">
        <v>630</v>
      </c>
      <c r="O373" s="170"/>
    </row>
    <row r="374" spans="1:104">
      <c r="A374" s="171">
        <v>177</v>
      </c>
      <c r="B374" s="172" t="s">
        <v>596</v>
      </c>
      <c r="C374" s="173" t="s">
        <v>597</v>
      </c>
      <c r="D374" s="174" t="s">
        <v>88</v>
      </c>
      <c r="E374" s="175">
        <v>11.6267</v>
      </c>
      <c r="F374" s="175">
        <v>0</v>
      </c>
      <c r="G374" s="176">
        <f>E374*F374</f>
        <v>0</v>
      </c>
      <c r="O374" s="170">
        <v>2</v>
      </c>
      <c r="AA374" s="146">
        <v>3</v>
      </c>
      <c r="AB374" s="146">
        <v>7</v>
      </c>
      <c r="AC374" s="146">
        <v>283754601</v>
      </c>
      <c r="AZ374" s="146">
        <v>2</v>
      </c>
      <c r="BA374" s="146">
        <f>IF(AZ374=1,G374,0)</f>
        <v>0</v>
      </c>
      <c r="BB374" s="146">
        <f>IF(AZ374=2,G374,0)</f>
        <v>0</v>
      </c>
      <c r="BC374" s="146">
        <f>IF(AZ374=3,G374,0)</f>
        <v>0</v>
      </c>
      <c r="BD374" s="146">
        <f>IF(AZ374=4,G374,0)</f>
        <v>0</v>
      </c>
      <c r="BE374" s="146">
        <f>IF(AZ374=5,G374,0)</f>
        <v>0</v>
      </c>
      <c r="CA374" s="177">
        <v>3</v>
      </c>
      <c r="CB374" s="177">
        <v>7</v>
      </c>
      <c r="CZ374" s="146">
        <v>3.5000000000000003E-2</v>
      </c>
    </row>
    <row r="375" spans="1:104">
      <c r="A375" s="178"/>
      <c r="B375" s="180"/>
      <c r="C375" s="226" t="s">
        <v>598</v>
      </c>
      <c r="D375" s="227"/>
      <c r="E375" s="181">
        <v>11.6267</v>
      </c>
      <c r="F375" s="182"/>
      <c r="G375" s="183"/>
      <c r="M375" s="179" t="s">
        <v>598</v>
      </c>
      <c r="O375" s="170"/>
    </row>
    <row r="376" spans="1:104">
      <c r="A376" s="171">
        <v>178</v>
      </c>
      <c r="B376" s="172" t="s">
        <v>599</v>
      </c>
      <c r="C376" s="173" t="s">
        <v>600</v>
      </c>
      <c r="D376" s="174" t="s">
        <v>88</v>
      </c>
      <c r="E376" s="175">
        <v>29.824200000000001</v>
      </c>
      <c r="F376" s="175">
        <v>0</v>
      </c>
      <c r="G376" s="176">
        <f>E376*F376</f>
        <v>0</v>
      </c>
      <c r="O376" s="170">
        <v>2</v>
      </c>
      <c r="AA376" s="146">
        <v>3</v>
      </c>
      <c r="AB376" s="146">
        <v>1</v>
      </c>
      <c r="AC376" s="146">
        <v>28375705</v>
      </c>
      <c r="AZ376" s="146">
        <v>2</v>
      </c>
      <c r="BA376" s="146">
        <f>IF(AZ376=1,G376,0)</f>
        <v>0</v>
      </c>
      <c r="BB376" s="146">
        <f>IF(AZ376=2,G376,0)</f>
        <v>0</v>
      </c>
      <c r="BC376" s="146">
        <f>IF(AZ376=3,G376,0)</f>
        <v>0</v>
      </c>
      <c r="BD376" s="146">
        <f>IF(AZ376=4,G376,0)</f>
        <v>0</v>
      </c>
      <c r="BE376" s="146">
        <f>IF(AZ376=5,G376,0)</f>
        <v>0</v>
      </c>
      <c r="CA376" s="177">
        <v>3</v>
      </c>
      <c r="CB376" s="177">
        <v>1</v>
      </c>
      <c r="CZ376" s="146">
        <v>2.5000000000000001E-2</v>
      </c>
    </row>
    <row r="377" spans="1:104">
      <c r="A377" s="178"/>
      <c r="B377" s="180"/>
      <c r="C377" s="226" t="s">
        <v>601</v>
      </c>
      <c r="D377" s="227"/>
      <c r="E377" s="181">
        <v>29.824200000000001</v>
      </c>
      <c r="F377" s="182"/>
      <c r="G377" s="183"/>
      <c r="M377" s="179" t="s">
        <v>601</v>
      </c>
      <c r="O377" s="170"/>
    </row>
    <row r="378" spans="1:104">
      <c r="A378" s="171">
        <v>179</v>
      </c>
      <c r="B378" s="172" t="s">
        <v>399</v>
      </c>
      <c r="C378" s="173" t="s">
        <v>400</v>
      </c>
      <c r="D378" s="174" t="s">
        <v>120</v>
      </c>
      <c r="E378" s="175">
        <v>57.586500000000001</v>
      </c>
      <c r="F378" s="175">
        <v>0</v>
      </c>
      <c r="G378" s="176">
        <f>E378*F378</f>
        <v>0</v>
      </c>
      <c r="O378" s="170">
        <v>2</v>
      </c>
      <c r="AA378" s="146">
        <v>3</v>
      </c>
      <c r="AB378" s="146">
        <v>7</v>
      </c>
      <c r="AC378" s="146">
        <v>2837593902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77">
        <v>3</v>
      </c>
      <c r="CB378" s="177">
        <v>7</v>
      </c>
      <c r="CZ378" s="146">
        <v>2.8E-3</v>
      </c>
    </row>
    <row r="379" spans="1:104">
      <c r="A379" s="178"/>
      <c r="B379" s="180"/>
      <c r="C379" s="226" t="s">
        <v>602</v>
      </c>
      <c r="D379" s="227"/>
      <c r="E379" s="181">
        <v>57.586500000000001</v>
      </c>
      <c r="F379" s="182"/>
      <c r="G379" s="183"/>
      <c r="M379" s="179" t="s">
        <v>602</v>
      </c>
      <c r="O379" s="170"/>
    </row>
    <row r="380" spans="1:104" ht="22.5">
      <c r="A380" s="171">
        <v>180</v>
      </c>
      <c r="B380" s="172" t="s">
        <v>603</v>
      </c>
      <c r="C380" s="173" t="s">
        <v>604</v>
      </c>
      <c r="D380" s="174" t="s">
        <v>120</v>
      </c>
      <c r="E380" s="175">
        <v>34.375</v>
      </c>
      <c r="F380" s="175">
        <v>0</v>
      </c>
      <c r="G380" s="176">
        <f>E380*F380</f>
        <v>0</v>
      </c>
      <c r="O380" s="170">
        <v>2</v>
      </c>
      <c r="AA380" s="146">
        <v>3</v>
      </c>
      <c r="AB380" s="146">
        <v>7</v>
      </c>
      <c r="AC380" s="146" t="s">
        <v>603</v>
      </c>
      <c r="AZ380" s="146">
        <v>2</v>
      </c>
      <c r="BA380" s="146">
        <f>IF(AZ380=1,G380,0)</f>
        <v>0</v>
      </c>
      <c r="BB380" s="146">
        <f>IF(AZ380=2,G380,0)</f>
        <v>0</v>
      </c>
      <c r="BC380" s="146">
        <f>IF(AZ380=3,G380,0)</f>
        <v>0</v>
      </c>
      <c r="BD380" s="146">
        <f>IF(AZ380=4,G380,0)</f>
        <v>0</v>
      </c>
      <c r="BE380" s="146">
        <f>IF(AZ380=5,G380,0)</f>
        <v>0</v>
      </c>
      <c r="CA380" s="177">
        <v>3</v>
      </c>
      <c r="CB380" s="177">
        <v>7</v>
      </c>
      <c r="CZ380" s="146">
        <v>3.0000000000000001E-3</v>
      </c>
    </row>
    <row r="381" spans="1:104">
      <c r="A381" s="178"/>
      <c r="B381" s="180"/>
      <c r="C381" s="226" t="s">
        <v>605</v>
      </c>
      <c r="D381" s="227"/>
      <c r="E381" s="181">
        <v>34.375</v>
      </c>
      <c r="F381" s="182"/>
      <c r="G381" s="183"/>
      <c r="M381" s="179" t="s">
        <v>605</v>
      </c>
      <c r="O381" s="170"/>
    </row>
    <row r="382" spans="1:104">
      <c r="A382" s="171">
        <v>181</v>
      </c>
      <c r="B382" s="172" t="s">
        <v>606</v>
      </c>
      <c r="C382" s="173" t="s">
        <v>607</v>
      </c>
      <c r="D382" s="174" t="s">
        <v>187</v>
      </c>
      <c r="E382" s="175">
        <v>53</v>
      </c>
      <c r="F382" s="175">
        <v>0</v>
      </c>
      <c r="G382" s="176">
        <f>E382*F382</f>
        <v>0</v>
      </c>
      <c r="O382" s="170">
        <v>2</v>
      </c>
      <c r="AA382" s="146">
        <v>3</v>
      </c>
      <c r="AB382" s="146">
        <v>0</v>
      </c>
      <c r="AC382" s="146">
        <v>63140273</v>
      </c>
      <c r="AZ382" s="146">
        <v>2</v>
      </c>
      <c r="BA382" s="146">
        <f>IF(AZ382=1,G382,0)</f>
        <v>0</v>
      </c>
      <c r="BB382" s="146">
        <f>IF(AZ382=2,G382,0)</f>
        <v>0</v>
      </c>
      <c r="BC382" s="146">
        <f>IF(AZ382=3,G382,0)</f>
        <v>0</v>
      </c>
      <c r="BD382" s="146">
        <f>IF(AZ382=4,G382,0)</f>
        <v>0</v>
      </c>
      <c r="BE382" s="146">
        <f>IF(AZ382=5,G382,0)</f>
        <v>0</v>
      </c>
      <c r="CA382" s="177">
        <v>3</v>
      </c>
      <c r="CB382" s="177">
        <v>0</v>
      </c>
      <c r="CZ382" s="146">
        <v>2.0000000000000001E-4</v>
      </c>
    </row>
    <row r="383" spans="1:104">
      <c r="A383" s="178"/>
      <c r="B383" s="180"/>
      <c r="C383" s="226" t="s">
        <v>608</v>
      </c>
      <c r="D383" s="227"/>
      <c r="E383" s="181">
        <v>53</v>
      </c>
      <c r="F383" s="182"/>
      <c r="G383" s="183"/>
      <c r="M383" s="179">
        <v>53</v>
      </c>
      <c r="O383" s="170"/>
    </row>
    <row r="384" spans="1:104">
      <c r="A384" s="171">
        <v>182</v>
      </c>
      <c r="B384" s="172" t="s">
        <v>609</v>
      </c>
      <c r="C384" s="173" t="s">
        <v>610</v>
      </c>
      <c r="D384" s="174" t="s">
        <v>120</v>
      </c>
      <c r="E384" s="175">
        <v>188.54</v>
      </c>
      <c r="F384" s="175">
        <v>0</v>
      </c>
      <c r="G384" s="176">
        <f>E384*F384</f>
        <v>0</v>
      </c>
      <c r="O384" s="170">
        <v>2</v>
      </c>
      <c r="AA384" s="146">
        <v>3</v>
      </c>
      <c r="AB384" s="146">
        <v>0</v>
      </c>
      <c r="AC384" s="146">
        <v>6315085921</v>
      </c>
      <c r="AZ384" s="146">
        <v>2</v>
      </c>
      <c r="BA384" s="146">
        <f>IF(AZ384=1,G384,0)</f>
        <v>0</v>
      </c>
      <c r="BB384" s="146">
        <f>IF(AZ384=2,G384,0)</f>
        <v>0</v>
      </c>
      <c r="BC384" s="146">
        <f>IF(AZ384=3,G384,0)</f>
        <v>0</v>
      </c>
      <c r="BD384" s="146">
        <f>IF(AZ384=4,G384,0)</f>
        <v>0</v>
      </c>
      <c r="BE384" s="146">
        <f>IF(AZ384=5,G384,0)</f>
        <v>0</v>
      </c>
      <c r="CA384" s="177">
        <v>3</v>
      </c>
      <c r="CB384" s="177">
        <v>0</v>
      </c>
      <c r="CZ384" s="146">
        <v>7.2000000000000005E-4</v>
      </c>
    </row>
    <row r="385" spans="1:104">
      <c r="A385" s="178"/>
      <c r="B385" s="180"/>
      <c r="C385" s="226" t="s">
        <v>611</v>
      </c>
      <c r="D385" s="227"/>
      <c r="E385" s="181">
        <v>188.54</v>
      </c>
      <c r="F385" s="182"/>
      <c r="G385" s="183"/>
      <c r="M385" s="179" t="s">
        <v>611</v>
      </c>
      <c r="O385" s="170"/>
    </row>
    <row r="386" spans="1:104">
      <c r="A386" s="171">
        <v>183</v>
      </c>
      <c r="B386" s="172" t="s">
        <v>612</v>
      </c>
      <c r="C386" s="173" t="s">
        <v>613</v>
      </c>
      <c r="D386" s="174" t="s">
        <v>120</v>
      </c>
      <c r="E386" s="175">
        <v>206.25</v>
      </c>
      <c r="F386" s="175">
        <v>0</v>
      </c>
      <c r="G386" s="176">
        <f>E386*F386</f>
        <v>0</v>
      </c>
      <c r="O386" s="170">
        <v>2</v>
      </c>
      <c r="AA386" s="146">
        <v>3</v>
      </c>
      <c r="AB386" s="146">
        <v>0</v>
      </c>
      <c r="AC386" s="146">
        <v>631508595</v>
      </c>
      <c r="AZ386" s="146">
        <v>2</v>
      </c>
      <c r="BA386" s="146">
        <f>IF(AZ386=1,G386,0)</f>
        <v>0</v>
      </c>
      <c r="BB386" s="146">
        <f>IF(AZ386=2,G386,0)</f>
        <v>0</v>
      </c>
      <c r="BC386" s="146">
        <f>IF(AZ386=3,G386,0)</f>
        <v>0</v>
      </c>
      <c r="BD386" s="146">
        <f>IF(AZ386=4,G386,0)</f>
        <v>0</v>
      </c>
      <c r="BE386" s="146">
        <f>IF(AZ386=5,G386,0)</f>
        <v>0</v>
      </c>
      <c r="CA386" s="177">
        <v>3</v>
      </c>
      <c r="CB386" s="177">
        <v>0</v>
      </c>
      <c r="CZ386" s="146">
        <v>2.16E-3</v>
      </c>
    </row>
    <row r="387" spans="1:104">
      <c r="A387" s="178"/>
      <c r="B387" s="180"/>
      <c r="C387" s="226" t="s">
        <v>614</v>
      </c>
      <c r="D387" s="227"/>
      <c r="E387" s="181">
        <v>206.25</v>
      </c>
      <c r="F387" s="182"/>
      <c r="G387" s="183"/>
      <c r="M387" s="179" t="s">
        <v>614</v>
      </c>
      <c r="O387" s="170"/>
    </row>
    <row r="388" spans="1:104">
      <c r="A388" s="171">
        <v>184</v>
      </c>
      <c r="B388" s="172" t="s">
        <v>615</v>
      </c>
      <c r="C388" s="173" t="s">
        <v>616</v>
      </c>
      <c r="D388" s="174" t="s">
        <v>120</v>
      </c>
      <c r="E388" s="175">
        <v>341.25</v>
      </c>
      <c r="F388" s="175">
        <v>0</v>
      </c>
      <c r="G388" s="176">
        <f>E388*F388</f>
        <v>0</v>
      </c>
      <c r="O388" s="170">
        <v>2</v>
      </c>
      <c r="AA388" s="146">
        <v>3</v>
      </c>
      <c r="AB388" s="146">
        <v>0</v>
      </c>
      <c r="AC388" s="146" t="s">
        <v>615</v>
      </c>
      <c r="AZ388" s="146">
        <v>2</v>
      </c>
      <c r="BA388" s="146">
        <f>IF(AZ388=1,G388,0)</f>
        <v>0</v>
      </c>
      <c r="BB388" s="146">
        <f>IF(AZ388=2,G388,0)</f>
        <v>0</v>
      </c>
      <c r="BC388" s="146">
        <f>IF(AZ388=3,G388,0)</f>
        <v>0</v>
      </c>
      <c r="BD388" s="146">
        <f>IF(AZ388=4,G388,0)</f>
        <v>0</v>
      </c>
      <c r="BE388" s="146">
        <f>IF(AZ388=5,G388,0)</f>
        <v>0</v>
      </c>
      <c r="CA388" s="177">
        <v>3</v>
      </c>
      <c r="CB388" s="177">
        <v>0</v>
      </c>
      <c r="CZ388" s="146">
        <v>4.4999999999999997E-3</v>
      </c>
    </row>
    <row r="389" spans="1:104">
      <c r="A389" s="178"/>
      <c r="B389" s="180"/>
      <c r="C389" s="226" t="s">
        <v>617</v>
      </c>
      <c r="D389" s="227"/>
      <c r="E389" s="181">
        <v>341.25</v>
      </c>
      <c r="F389" s="182"/>
      <c r="G389" s="183"/>
      <c r="M389" s="179" t="s">
        <v>617</v>
      </c>
      <c r="O389" s="170"/>
    </row>
    <row r="390" spans="1:104">
      <c r="A390" s="171">
        <v>185</v>
      </c>
      <c r="B390" s="172" t="s">
        <v>618</v>
      </c>
      <c r="C390" s="173" t="s">
        <v>619</v>
      </c>
      <c r="D390" s="174" t="s">
        <v>123</v>
      </c>
      <c r="E390" s="175">
        <v>4.5184385000000002</v>
      </c>
      <c r="F390" s="175">
        <v>0</v>
      </c>
      <c r="G390" s="176">
        <f>E390*F390</f>
        <v>0</v>
      </c>
      <c r="O390" s="170">
        <v>2</v>
      </c>
      <c r="AA390" s="146">
        <v>7</v>
      </c>
      <c r="AB390" s="146">
        <v>1001</v>
      </c>
      <c r="AC390" s="146">
        <v>5</v>
      </c>
      <c r="AZ390" s="146">
        <v>2</v>
      </c>
      <c r="BA390" s="146">
        <f>IF(AZ390=1,G390,0)</f>
        <v>0</v>
      </c>
      <c r="BB390" s="146">
        <f>IF(AZ390=2,G390,0)</f>
        <v>0</v>
      </c>
      <c r="BC390" s="146">
        <f>IF(AZ390=3,G390,0)</f>
        <v>0</v>
      </c>
      <c r="BD390" s="146">
        <f>IF(AZ390=4,G390,0)</f>
        <v>0</v>
      </c>
      <c r="BE390" s="146">
        <f>IF(AZ390=5,G390,0)</f>
        <v>0</v>
      </c>
      <c r="CA390" s="177">
        <v>7</v>
      </c>
      <c r="CB390" s="177">
        <v>1001</v>
      </c>
      <c r="CZ390" s="146">
        <v>0</v>
      </c>
    </row>
    <row r="391" spans="1:104">
      <c r="A391" s="184"/>
      <c r="B391" s="185" t="s">
        <v>76</v>
      </c>
      <c r="C391" s="186" t="str">
        <f>CONCATENATE(B358," ",C358)</f>
        <v>713 Izolace tepelné</v>
      </c>
      <c r="D391" s="187"/>
      <c r="E391" s="188"/>
      <c r="F391" s="189"/>
      <c r="G391" s="190">
        <f>SUM(G358:G390)</f>
        <v>0</v>
      </c>
      <c r="O391" s="170">
        <v>4</v>
      </c>
      <c r="BA391" s="191">
        <f>SUM(BA358:BA390)</f>
        <v>0</v>
      </c>
      <c r="BB391" s="191">
        <f>SUM(BB358:BB390)</f>
        <v>0</v>
      </c>
      <c r="BC391" s="191">
        <f>SUM(BC358:BC390)</f>
        <v>0</v>
      </c>
      <c r="BD391" s="191">
        <f>SUM(BD358:BD390)</f>
        <v>0</v>
      </c>
      <c r="BE391" s="191">
        <f>SUM(BE358:BE390)</f>
        <v>0</v>
      </c>
    </row>
    <row r="392" spans="1:104">
      <c r="A392" s="163" t="s">
        <v>72</v>
      </c>
      <c r="B392" s="164" t="s">
        <v>620</v>
      </c>
      <c r="C392" s="165" t="s">
        <v>621</v>
      </c>
      <c r="D392" s="166"/>
      <c r="E392" s="167"/>
      <c r="F392" s="167"/>
      <c r="G392" s="168"/>
      <c r="H392" s="169"/>
      <c r="I392" s="169"/>
      <c r="O392" s="170">
        <v>1</v>
      </c>
    </row>
    <row r="393" spans="1:104">
      <c r="A393" s="171">
        <v>186</v>
      </c>
      <c r="B393" s="172" t="s">
        <v>622</v>
      </c>
      <c r="C393" s="173" t="s">
        <v>623</v>
      </c>
      <c r="D393" s="174" t="s">
        <v>187</v>
      </c>
      <c r="E393" s="175">
        <v>31</v>
      </c>
      <c r="F393" s="175">
        <v>0</v>
      </c>
      <c r="G393" s="176">
        <f>E393*F393</f>
        <v>0</v>
      </c>
      <c r="O393" s="170">
        <v>2</v>
      </c>
      <c r="AA393" s="146">
        <v>2</v>
      </c>
      <c r="AB393" s="146">
        <v>7</v>
      </c>
      <c r="AC393" s="146">
        <v>7</v>
      </c>
      <c r="AZ393" s="146">
        <v>2</v>
      </c>
      <c r="BA393" s="146">
        <f>IF(AZ393=1,G393,0)</f>
        <v>0</v>
      </c>
      <c r="BB393" s="146">
        <f>IF(AZ393=2,G393,0)</f>
        <v>0</v>
      </c>
      <c r="BC393" s="146">
        <f>IF(AZ393=3,G393,0)</f>
        <v>0</v>
      </c>
      <c r="BD393" s="146">
        <f>IF(AZ393=4,G393,0)</f>
        <v>0</v>
      </c>
      <c r="BE393" s="146">
        <f>IF(AZ393=5,G393,0)</f>
        <v>0</v>
      </c>
      <c r="CA393" s="177">
        <v>2</v>
      </c>
      <c r="CB393" s="177">
        <v>7</v>
      </c>
      <c r="CZ393" s="146">
        <v>0.32940000000000003</v>
      </c>
    </row>
    <row r="394" spans="1:104" ht="22.5">
      <c r="A394" s="171">
        <v>187</v>
      </c>
      <c r="B394" s="172" t="s">
        <v>624</v>
      </c>
      <c r="C394" s="173" t="s">
        <v>625</v>
      </c>
      <c r="D394" s="174" t="s">
        <v>187</v>
      </c>
      <c r="E394" s="175">
        <v>56</v>
      </c>
      <c r="F394" s="175">
        <v>0</v>
      </c>
      <c r="G394" s="176">
        <f>E394*F394</f>
        <v>0</v>
      </c>
      <c r="O394" s="170">
        <v>2</v>
      </c>
      <c r="AA394" s="146">
        <v>2</v>
      </c>
      <c r="AB394" s="146">
        <v>7</v>
      </c>
      <c r="AC394" s="146">
        <v>7</v>
      </c>
      <c r="AZ394" s="146">
        <v>2</v>
      </c>
      <c r="BA394" s="146">
        <f>IF(AZ394=1,G394,0)</f>
        <v>0</v>
      </c>
      <c r="BB394" s="146">
        <f>IF(AZ394=2,G394,0)</f>
        <v>0</v>
      </c>
      <c r="BC394" s="146">
        <f>IF(AZ394=3,G394,0)</f>
        <v>0</v>
      </c>
      <c r="BD394" s="146">
        <f>IF(AZ394=4,G394,0)</f>
        <v>0</v>
      </c>
      <c r="BE394" s="146">
        <f>IF(AZ394=5,G394,0)</f>
        <v>0</v>
      </c>
      <c r="CA394" s="177">
        <v>2</v>
      </c>
      <c r="CB394" s="177">
        <v>7</v>
      </c>
      <c r="CZ394" s="146">
        <v>0.32940000000000003</v>
      </c>
    </row>
    <row r="395" spans="1:104">
      <c r="A395" s="184"/>
      <c r="B395" s="185" t="s">
        <v>76</v>
      </c>
      <c r="C395" s="186" t="str">
        <f>CONCATENATE(B392," ",C392)</f>
        <v>721 Vnitřní kanalizace</v>
      </c>
      <c r="D395" s="187"/>
      <c r="E395" s="188"/>
      <c r="F395" s="189"/>
      <c r="G395" s="190">
        <f>SUM(G392:G394)</f>
        <v>0</v>
      </c>
      <c r="O395" s="170">
        <v>4</v>
      </c>
      <c r="BA395" s="191">
        <f>SUM(BA392:BA394)</f>
        <v>0</v>
      </c>
      <c r="BB395" s="191">
        <f>SUM(BB392:BB394)</f>
        <v>0</v>
      </c>
      <c r="BC395" s="191">
        <f>SUM(BC392:BC394)</f>
        <v>0</v>
      </c>
      <c r="BD395" s="191">
        <f>SUM(BD392:BD394)</f>
        <v>0</v>
      </c>
      <c r="BE395" s="191">
        <f>SUM(BE392:BE394)</f>
        <v>0</v>
      </c>
    </row>
    <row r="396" spans="1:104">
      <c r="A396" s="163" t="s">
        <v>72</v>
      </c>
      <c r="B396" s="164" t="s">
        <v>626</v>
      </c>
      <c r="C396" s="165" t="s">
        <v>627</v>
      </c>
      <c r="D396" s="166"/>
      <c r="E396" s="167"/>
      <c r="F396" s="167"/>
      <c r="G396" s="168"/>
      <c r="H396" s="169"/>
      <c r="I396" s="169"/>
      <c r="O396" s="170">
        <v>1</v>
      </c>
    </row>
    <row r="397" spans="1:104" ht="22.5">
      <c r="A397" s="171">
        <v>188</v>
      </c>
      <c r="B397" s="172" t="s">
        <v>628</v>
      </c>
      <c r="C397" s="173" t="s">
        <v>629</v>
      </c>
      <c r="D397" s="174" t="s">
        <v>187</v>
      </c>
      <c r="E397" s="175">
        <v>44</v>
      </c>
      <c r="F397" s="175">
        <v>0</v>
      </c>
      <c r="G397" s="176">
        <f>E397*F397</f>
        <v>0</v>
      </c>
      <c r="O397" s="170">
        <v>2</v>
      </c>
      <c r="AA397" s="146">
        <v>2</v>
      </c>
      <c r="AB397" s="146">
        <v>7</v>
      </c>
      <c r="AC397" s="146">
        <v>7</v>
      </c>
      <c r="AZ397" s="146">
        <v>2</v>
      </c>
      <c r="BA397" s="146">
        <f>IF(AZ397=1,G397,0)</f>
        <v>0</v>
      </c>
      <c r="BB397" s="146">
        <f>IF(AZ397=2,G397,0)</f>
        <v>0</v>
      </c>
      <c r="BC397" s="146">
        <f>IF(AZ397=3,G397,0)</f>
        <v>0</v>
      </c>
      <c r="BD397" s="146">
        <f>IF(AZ397=4,G397,0)</f>
        <v>0</v>
      </c>
      <c r="BE397" s="146">
        <f>IF(AZ397=5,G397,0)</f>
        <v>0</v>
      </c>
      <c r="CA397" s="177">
        <v>2</v>
      </c>
      <c r="CB397" s="177">
        <v>7</v>
      </c>
      <c r="CZ397" s="146">
        <v>1.2199999999999999E-3</v>
      </c>
    </row>
    <row r="398" spans="1:104">
      <c r="A398" s="184"/>
      <c r="B398" s="185" t="s">
        <v>76</v>
      </c>
      <c r="C398" s="186" t="str">
        <f>CONCATENATE(B396," ",C396)</f>
        <v>722 Vnitřní vodovod</v>
      </c>
      <c r="D398" s="187"/>
      <c r="E398" s="188"/>
      <c r="F398" s="189"/>
      <c r="G398" s="190">
        <f>SUM(G396:G397)</f>
        <v>0</v>
      </c>
      <c r="O398" s="170">
        <v>4</v>
      </c>
      <c r="BA398" s="191">
        <f>SUM(BA396:BA397)</f>
        <v>0</v>
      </c>
      <c r="BB398" s="191">
        <f>SUM(BB396:BB397)</f>
        <v>0</v>
      </c>
      <c r="BC398" s="191">
        <f>SUM(BC396:BC397)</f>
        <v>0</v>
      </c>
      <c r="BD398" s="191">
        <f>SUM(BD396:BD397)</f>
        <v>0</v>
      </c>
      <c r="BE398" s="191">
        <f>SUM(BE396:BE397)</f>
        <v>0</v>
      </c>
    </row>
    <row r="399" spans="1:104">
      <c r="A399" s="163" t="s">
        <v>72</v>
      </c>
      <c r="B399" s="164" t="s">
        <v>630</v>
      </c>
      <c r="C399" s="165" t="s">
        <v>631</v>
      </c>
      <c r="D399" s="166"/>
      <c r="E399" s="167"/>
      <c r="F399" s="167"/>
      <c r="G399" s="168"/>
      <c r="H399" s="169"/>
      <c r="I399" s="169"/>
      <c r="O399" s="170">
        <v>1</v>
      </c>
    </row>
    <row r="400" spans="1:104" ht="22.5">
      <c r="A400" s="171">
        <v>189</v>
      </c>
      <c r="B400" s="172" t="s">
        <v>632</v>
      </c>
      <c r="C400" s="173" t="s">
        <v>633</v>
      </c>
      <c r="D400" s="174" t="s">
        <v>120</v>
      </c>
      <c r="E400" s="175">
        <v>26.095199999999998</v>
      </c>
      <c r="F400" s="175">
        <v>0</v>
      </c>
      <c r="G400" s="176">
        <f>E400*F400</f>
        <v>0</v>
      </c>
      <c r="O400" s="170">
        <v>2</v>
      </c>
      <c r="AA400" s="146">
        <v>1</v>
      </c>
      <c r="AB400" s="146">
        <v>7</v>
      </c>
      <c r="AC400" s="146">
        <v>7</v>
      </c>
      <c r="AZ400" s="146">
        <v>2</v>
      </c>
      <c r="BA400" s="146">
        <f>IF(AZ400=1,G400,0)</f>
        <v>0</v>
      </c>
      <c r="BB400" s="146">
        <f>IF(AZ400=2,G400,0)</f>
        <v>0</v>
      </c>
      <c r="BC400" s="146">
        <f>IF(AZ400=3,G400,0)</f>
        <v>0</v>
      </c>
      <c r="BD400" s="146">
        <f>IF(AZ400=4,G400,0)</f>
        <v>0</v>
      </c>
      <c r="BE400" s="146">
        <f>IF(AZ400=5,G400,0)</f>
        <v>0</v>
      </c>
      <c r="CA400" s="177">
        <v>1</v>
      </c>
      <c r="CB400" s="177">
        <v>7</v>
      </c>
      <c r="CZ400" s="146">
        <v>1.0290000000000001E-2</v>
      </c>
    </row>
    <row r="401" spans="1:104">
      <c r="A401" s="178"/>
      <c r="B401" s="180"/>
      <c r="C401" s="226" t="s">
        <v>634</v>
      </c>
      <c r="D401" s="227"/>
      <c r="E401" s="181">
        <v>26.095199999999998</v>
      </c>
      <c r="F401" s="182"/>
      <c r="G401" s="183"/>
      <c r="M401" s="179" t="s">
        <v>634</v>
      </c>
      <c r="O401" s="170"/>
    </row>
    <row r="402" spans="1:104">
      <c r="A402" s="171">
        <v>190</v>
      </c>
      <c r="B402" s="172" t="s">
        <v>635</v>
      </c>
      <c r="C402" s="173" t="s">
        <v>636</v>
      </c>
      <c r="D402" s="174" t="s">
        <v>120</v>
      </c>
      <c r="E402" s="175">
        <v>223.22399999999999</v>
      </c>
      <c r="F402" s="175">
        <v>0</v>
      </c>
      <c r="G402" s="176">
        <f>E402*F402</f>
        <v>0</v>
      </c>
      <c r="O402" s="170">
        <v>2</v>
      </c>
      <c r="AA402" s="146">
        <v>1</v>
      </c>
      <c r="AB402" s="146">
        <v>7</v>
      </c>
      <c r="AC402" s="146">
        <v>7</v>
      </c>
      <c r="AZ402" s="146">
        <v>2</v>
      </c>
      <c r="BA402" s="146">
        <f>IF(AZ402=1,G402,0)</f>
        <v>0</v>
      </c>
      <c r="BB402" s="146">
        <f>IF(AZ402=2,G402,0)</f>
        <v>0</v>
      </c>
      <c r="BC402" s="146">
        <f>IF(AZ402=3,G402,0)</f>
        <v>0</v>
      </c>
      <c r="BD402" s="146">
        <f>IF(AZ402=4,G402,0)</f>
        <v>0</v>
      </c>
      <c r="BE402" s="146">
        <f>IF(AZ402=5,G402,0)</f>
        <v>0</v>
      </c>
      <c r="CA402" s="177">
        <v>1</v>
      </c>
      <c r="CB402" s="177">
        <v>7</v>
      </c>
      <c r="CZ402" s="146">
        <v>4.0299999999999997E-3</v>
      </c>
    </row>
    <row r="403" spans="1:104">
      <c r="A403" s="178"/>
      <c r="B403" s="180"/>
      <c r="C403" s="226" t="s">
        <v>637</v>
      </c>
      <c r="D403" s="227"/>
      <c r="E403" s="181">
        <v>223.22399999999999</v>
      </c>
      <c r="F403" s="182"/>
      <c r="G403" s="183"/>
      <c r="M403" s="204">
        <v>223224</v>
      </c>
      <c r="O403" s="170"/>
    </row>
    <row r="404" spans="1:104">
      <c r="A404" s="171">
        <v>191</v>
      </c>
      <c r="B404" s="172" t="s">
        <v>638</v>
      </c>
      <c r="C404" s="173" t="s">
        <v>639</v>
      </c>
      <c r="D404" s="174" t="s">
        <v>88</v>
      </c>
      <c r="E404" s="175">
        <v>5</v>
      </c>
      <c r="F404" s="175">
        <v>0</v>
      </c>
      <c r="G404" s="176">
        <f>E404*F404</f>
        <v>0</v>
      </c>
      <c r="O404" s="170">
        <v>2</v>
      </c>
      <c r="AA404" s="146">
        <v>1</v>
      </c>
      <c r="AB404" s="146">
        <v>7</v>
      </c>
      <c r="AC404" s="146">
        <v>7</v>
      </c>
      <c r="AZ404" s="146">
        <v>2</v>
      </c>
      <c r="BA404" s="146">
        <f>IF(AZ404=1,G404,0)</f>
        <v>0</v>
      </c>
      <c r="BB404" s="146">
        <f>IF(AZ404=2,G404,0)</f>
        <v>0</v>
      </c>
      <c r="BC404" s="146">
        <f>IF(AZ404=3,G404,0)</f>
        <v>0</v>
      </c>
      <c r="BD404" s="146">
        <f>IF(AZ404=4,G404,0)</f>
        <v>0</v>
      </c>
      <c r="BE404" s="146">
        <f>IF(AZ404=5,G404,0)</f>
        <v>0</v>
      </c>
      <c r="CA404" s="177">
        <v>1</v>
      </c>
      <c r="CB404" s="177">
        <v>7</v>
      </c>
      <c r="CZ404" s="146">
        <v>2.3570000000000001E-2</v>
      </c>
    </row>
    <row r="405" spans="1:104" ht="22.5">
      <c r="A405" s="171">
        <v>192</v>
      </c>
      <c r="B405" s="172" t="s">
        <v>640</v>
      </c>
      <c r="C405" s="173" t="s">
        <v>641</v>
      </c>
      <c r="D405" s="174" t="s">
        <v>187</v>
      </c>
      <c r="E405" s="175">
        <v>259.2</v>
      </c>
      <c r="F405" s="175">
        <v>0</v>
      </c>
      <c r="G405" s="176">
        <f>E405*F405</f>
        <v>0</v>
      </c>
      <c r="O405" s="170">
        <v>2</v>
      </c>
      <c r="AA405" s="146">
        <v>1</v>
      </c>
      <c r="AB405" s="146">
        <v>7</v>
      </c>
      <c r="AC405" s="146">
        <v>7</v>
      </c>
      <c r="AZ405" s="146">
        <v>2</v>
      </c>
      <c r="BA405" s="146">
        <f>IF(AZ405=1,G405,0)</f>
        <v>0</v>
      </c>
      <c r="BB405" s="146">
        <f>IF(AZ405=2,G405,0)</f>
        <v>0</v>
      </c>
      <c r="BC405" s="146">
        <f>IF(AZ405=3,G405,0)</f>
        <v>0</v>
      </c>
      <c r="BD405" s="146">
        <f>IF(AZ405=4,G405,0)</f>
        <v>0</v>
      </c>
      <c r="BE405" s="146">
        <f>IF(AZ405=5,G405,0)</f>
        <v>0</v>
      </c>
      <c r="CA405" s="177">
        <v>1</v>
      </c>
      <c r="CB405" s="177">
        <v>7</v>
      </c>
      <c r="CZ405" s="146">
        <v>1.6000000000000001E-4</v>
      </c>
    </row>
    <row r="406" spans="1:104">
      <c r="A406" s="178"/>
      <c r="B406" s="180"/>
      <c r="C406" s="226" t="s">
        <v>642</v>
      </c>
      <c r="D406" s="227"/>
      <c r="E406" s="181">
        <v>259.2</v>
      </c>
      <c r="F406" s="182"/>
      <c r="G406" s="183"/>
      <c r="M406" s="179" t="s">
        <v>642</v>
      </c>
      <c r="O406" s="170"/>
    </row>
    <row r="407" spans="1:104">
      <c r="A407" s="171">
        <v>193</v>
      </c>
      <c r="B407" s="172" t="s">
        <v>643</v>
      </c>
      <c r="C407" s="173" t="s">
        <v>644</v>
      </c>
      <c r="D407" s="174" t="s">
        <v>88</v>
      </c>
      <c r="E407" s="175">
        <v>2.5</v>
      </c>
      <c r="F407" s="175">
        <v>0</v>
      </c>
      <c r="G407" s="176">
        <f>E407*F407</f>
        <v>0</v>
      </c>
      <c r="O407" s="170">
        <v>2</v>
      </c>
      <c r="AA407" s="146">
        <v>1</v>
      </c>
      <c r="AB407" s="146">
        <v>7</v>
      </c>
      <c r="AC407" s="146">
        <v>7</v>
      </c>
      <c r="AZ407" s="146">
        <v>2</v>
      </c>
      <c r="BA407" s="146">
        <f>IF(AZ407=1,G407,0)</f>
        <v>0</v>
      </c>
      <c r="BB407" s="146">
        <f>IF(AZ407=2,G407,0)</f>
        <v>0</v>
      </c>
      <c r="BC407" s="146">
        <f>IF(AZ407=3,G407,0)</f>
        <v>0</v>
      </c>
      <c r="BD407" s="146">
        <f>IF(AZ407=4,G407,0)</f>
        <v>0</v>
      </c>
      <c r="BE407" s="146">
        <f>IF(AZ407=5,G407,0)</f>
        <v>0</v>
      </c>
      <c r="CA407" s="177">
        <v>1</v>
      </c>
      <c r="CB407" s="177">
        <v>7</v>
      </c>
      <c r="CZ407" s="146">
        <v>1.6500000000000001E-2</v>
      </c>
    </row>
    <row r="408" spans="1:104" ht="22.5">
      <c r="A408" s="171">
        <v>194</v>
      </c>
      <c r="B408" s="172" t="s">
        <v>645</v>
      </c>
      <c r="C408" s="173" t="s">
        <v>646</v>
      </c>
      <c r="D408" s="174" t="s">
        <v>120</v>
      </c>
      <c r="E408" s="175">
        <v>88.35</v>
      </c>
      <c r="F408" s="175">
        <v>0</v>
      </c>
      <c r="G408" s="176">
        <f>E408*F408</f>
        <v>0</v>
      </c>
      <c r="O408" s="170">
        <v>2</v>
      </c>
      <c r="AA408" s="146">
        <v>1</v>
      </c>
      <c r="AB408" s="146">
        <v>7</v>
      </c>
      <c r="AC408" s="146">
        <v>7</v>
      </c>
      <c r="AZ408" s="146">
        <v>2</v>
      </c>
      <c r="BA408" s="146">
        <f>IF(AZ408=1,G408,0)</f>
        <v>0</v>
      </c>
      <c r="BB408" s="146">
        <f>IF(AZ408=2,G408,0)</f>
        <v>0</v>
      </c>
      <c r="BC408" s="146">
        <f>IF(AZ408=3,G408,0)</f>
        <v>0</v>
      </c>
      <c r="BD408" s="146">
        <f>IF(AZ408=4,G408,0)</f>
        <v>0</v>
      </c>
      <c r="BE408" s="146">
        <f>IF(AZ408=5,G408,0)</f>
        <v>0</v>
      </c>
      <c r="CA408" s="177">
        <v>1</v>
      </c>
      <c r="CB408" s="177">
        <v>7</v>
      </c>
      <c r="CZ408" s="146">
        <v>2.1299999999999999E-2</v>
      </c>
    </row>
    <row r="409" spans="1:104">
      <c r="A409" s="178"/>
      <c r="B409" s="180"/>
      <c r="C409" s="226" t="s">
        <v>647</v>
      </c>
      <c r="D409" s="227"/>
      <c r="E409" s="181">
        <v>88.35</v>
      </c>
      <c r="F409" s="182"/>
      <c r="G409" s="183"/>
      <c r="M409" s="179" t="s">
        <v>647</v>
      </c>
      <c r="O409" s="170"/>
    </row>
    <row r="410" spans="1:104" ht="22.5">
      <c r="A410" s="171">
        <v>195</v>
      </c>
      <c r="B410" s="172" t="s">
        <v>648</v>
      </c>
      <c r="C410" s="173" t="s">
        <v>649</v>
      </c>
      <c r="D410" s="174" t="s">
        <v>120</v>
      </c>
      <c r="E410" s="175">
        <v>223.22399999999999</v>
      </c>
      <c r="F410" s="175">
        <v>0</v>
      </c>
      <c r="G410" s="176">
        <f>E410*F410</f>
        <v>0</v>
      </c>
      <c r="O410" s="170">
        <v>2</v>
      </c>
      <c r="AA410" s="146">
        <v>1</v>
      </c>
      <c r="AB410" s="146">
        <v>7</v>
      </c>
      <c r="AC410" s="146">
        <v>7</v>
      </c>
      <c r="AZ410" s="146">
        <v>2</v>
      </c>
      <c r="BA410" s="146">
        <f>IF(AZ410=1,G410,0)</f>
        <v>0</v>
      </c>
      <c r="BB410" s="146">
        <f>IF(AZ410=2,G410,0)</f>
        <v>0</v>
      </c>
      <c r="BC410" s="146">
        <f>IF(AZ410=3,G410,0)</f>
        <v>0</v>
      </c>
      <c r="BD410" s="146">
        <f>IF(AZ410=4,G410,0)</f>
        <v>0</v>
      </c>
      <c r="BE410" s="146">
        <f>IF(AZ410=5,G410,0)</f>
        <v>0</v>
      </c>
      <c r="CA410" s="177">
        <v>1</v>
      </c>
      <c r="CB410" s="177">
        <v>7</v>
      </c>
      <c r="CZ410" s="146">
        <v>8.0000000000000007E-5</v>
      </c>
    </row>
    <row r="411" spans="1:104">
      <c r="A411" s="178"/>
      <c r="B411" s="180"/>
      <c r="C411" s="226" t="s">
        <v>637</v>
      </c>
      <c r="D411" s="227"/>
      <c r="E411" s="181">
        <v>223.22399999999999</v>
      </c>
      <c r="F411" s="182"/>
      <c r="G411" s="183"/>
      <c r="M411" s="204">
        <v>223224</v>
      </c>
      <c r="O411" s="170"/>
    </row>
    <row r="412" spans="1:104">
      <c r="A412" s="171">
        <v>196</v>
      </c>
      <c r="B412" s="172" t="s">
        <v>650</v>
      </c>
      <c r="C412" s="173" t="s">
        <v>651</v>
      </c>
      <c r="D412" s="174" t="s">
        <v>187</v>
      </c>
      <c r="E412" s="175">
        <v>224.8</v>
      </c>
      <c r="F412" s="175">
        <v>0</v>
      </c>
      <c r="G412" s="176">
        <f>E412*F412</f>
        <v>0</v>
      </c>
      <c r="O412" s="170">
        <v>2</v>
      </c>
      <c r="AA412" s="146">
        <v>1</v>
      </c>
      <c r="AB412" s="146">
        <v>7</v>
      </c>
      <c r="AC412" s="146">
        <v>7</v>
      </c>
      <c r="AZ412" s="146">
        <v>2</v>
      </c>
      <c r="BA412" s="146">
        <f>IF(AZ412=1,G412,0)</f>
        <v>0</v>
      </c>
      <c r="BB412" s="146">
        <f>IF(AZ412=2,G412,0)</f>
        <v>0</v>
      </c>
      <c r="BC412" s="146">
        <f>IF(AZ412=3,G412,0)</f>
        <v>0</v>
      </c>
      <c r="BD412" s="146">
        <f>IF(AZ412=4,G412,0)</f>
        <v>0</v>
      </c>
      <c r="BE412" s="146">
        <f>IF(AZ412=5,G412,0)</f>
        <v>0</v>
      </c>
      <c r="CA412" s="177">
        <v>1</v>
      </c>
      <c r="CB412" s="177">
        <v>7</v>
      </c>
      <c r="CZ412" s="146">
        <v>0</v>
      </c>
    </row>
    <row r="413" spans="1:104">
      <c r="A413" s="178"/>
      <c r="B413" s="180"/>
      <c r="C413" s="226" t="s">
        <v>652</v>
      </c>
      <c r="D413" s="227"/>
      <c r="E413" s="181">
        <v>224.8</v>
      </c>
      <c r="F413" s="182"/>
      <c r="G413" s="183"/>
      <c r="M413" s="179" t="s">
        <v>652</v>
      </c>
      <c r="O413" s="170"/>
    </row>
    <row r="414" spans="1:104" ht="22.5">
      <c r="A414" s="171">
        <v>197</v>
      </c>
      <c r="B414" s="172" t="s">
        <v>653</v>
      </c>
      <c r="C414" s="173" t="s">
        <v>654</v>
      </c>
      <c r="D414" s="174" t="s">
        <v>120</v>
      </c>
      <c r="E414" s="175">
        <v>223.22</v>
      </c>
      <c r="F414" s="175">
        <v>0</v>
      </c>
      <c r="G414" s="176">
        <f>E414*F414</f>
        <v>0</v>
      </c>
      <c r="O414" s="170">
        <v>2</v>
      </c>
      <c r="AA414" s="146">
        <v>1</v>
      </c>
      <c r="AB414" s="146">
        <v>7</v>
      </c>
      <c r="AC414" s="146">
        <v>7</v>
      </c>
      <c r="AZ414" s="146">
        <v>2</v>
      </c>
      <c r="BA414" s="146">
        <f>IF(AZ414=1,G414,0)</f>
        <v>0</v>
      </c>
      <c r="BB414" s="146">
        <f>IF(AZ414=2,G414,0)</f>
        <v>0</v>
      </c>
      <c r="BC414" s="146">
        <f>IF(AZ414=3,G414,0)</f>
        <v>0</v>
      </c>
      <c r="BD414" s="146">
        <f>IF(AZ414=4,G414,0)</f>
        <v>0</v>
      </c>
      <c r="BE414" s="146">
        <f>IF(AZ414=5,G414,0)</f>
        <v>0</v>
      </c>
      <c r="CA414" s="177">
        <v>1</v>
      </c>
      <c r="CB414" s="177">
        <v>7</v>
      </c>
      <c r="CZ414" s="146">
        <v>1.9000000000000001E-4</v>
      </c>
    </row>
    <row r="415" spans="1:104">
      <c r="A415" s="171">
        <v>198</v>
      </c>
      <c r="B415" s="172" t="s">
        <v>655</v>
      </c>
      <c r="C415" s="173" t="s">
        <v>656</v>
      </c>
      <c r="D415" s="174" t="s">
        <v>187</v>
      </c>
      <c r="E415" s="175">
        <v>224.8</v>
      </c>
      <c r="F415" s="175">
        <v>0</v>
      </c>
      <c r="G415" s="176">
        <f>E415*F415</f>
        <v>0</v>
      </c>
      <c r="O415" s="170">
        <v>2</v>
      </c>
      <c r="AA415" s="146">
        <v>1</v>
      </c>
      <c r="AB415" s="146">
        <v>7</v>
      </c>
      <c r="AC415" s="146">
        <v>7</v>
      </c>
      <c r="AZ415" s="146">
        <v>2</v>
      </c>
      <c r="BA415" s="146">
        <f>IF(AZ415=1,G415,0)</f>
        <v>0</v>
      </c>
      <c r="BB415" s="146">
        <f>IF(AZ415=2,G415,0)</f>
        <v>0</v>
      </c>
      <c r="BC415" s="146">
        <f>IF(AZ415=3,G415,0)</f>
        <v>0</v>
      </c>
      <c r="BD415" s="146">
        <f>IF(AZ415=4,G415,0)</f>
        <v>0</v>
      </c>
      <c r="BE415" s="146">
        <f>IF(AZ415=5,G415,0)</f>
        <v>0</v>
      </c>
      <c r="CA415" s="177">
        <v>1</v>
      </c>
      <c r="CB415" s="177">
        <v>7</v>
      </c>
      <c r="CZ415" s="146">
        <v>4.0000000000000003E-5</v>
      </c>
    </row>
    <row r="416" spans="1:104">
      <c r="A416" s="171">
        <v>199</v>
      </c>
      <c r="B416" s="172" t="s">
        <v>657</v>
      </c>
      <c r="C416" s="173" t="s">
        <v>658</v>
      </c>
      <c r="D416" s="174" t="s">
        <v>88</v>
      </c>
      <c r="E416" s="175">
        <v>1.1196999999999999</v>
      </c>
      <c r="F416" s="175">
        <v>0</v>
      </c>
      <c r="G416" s="176">
        <f>E416*F416</f>
        <v>0</v>
      </c>
      <c r="O416" s="170">
        <v>2</v>
      </c>
      <c r="AA416" s="146">
        <v>3</v>
      </c>
      <c r="AB416" s="146">
        <v>7</v>
      </c>
      <c r="AC416" s="146">
        <v>60515810</v>
      </c>
      <c r="AZ416" s="146">
        <v>2</v>
      </c>
      <c r="BA416" s="146">
        <f>IF(AZ416=1,G416,0)</f>
        <v>0</v>
      </c>
      <c r="BB416" s="146">
        <f>IF(AZ416=2,G416,0)</f>
        <v>0</v>
      </c>
      <c r="BC416" s="146">
        <f>IF(AZ416=3,G416,0)</f>
        <v>0</v>
      </c>
      <c r="BD416" s="146">
        <f>IF(AZ416=4,G416,0)</f>
        <v>0</v>
      </c>
      <c r="BE416" s="146">
        <f>IF(AZ416=5,G416,0)</f>
        <v>0</v>
      </c>
      <c r="CA416" s="177">
        <v>3</v>
      </c>
      <c r="CB416" s="177">
        <v>7</v>
      </c>
      <c r="CZ416" s="146">
        <v>0.5</v>
      </c>
    </row>
    <row r="417" spans="1:104">
      <c r="A417" s="178"/>
      <c r="B417" s="180"/>
      <c r="C417" s="226" t="s">
        <v>659</v>
      </c>
      <c r="D417" s="227"/>
      <c r="E417" s="181">
        <v>1.1196999999999999</v>
      </c>
      <c r="F417" s="182"/>
      <c r="G417" s="183"/>
      <c r="M417" s="179" t="s">
        <v>659</v>
      </c>
      <c r="O417" s="170"/>
    </row>
    <row r="418" spans="1:104">
      <c r="A418" s="171">
        <v>200</v>
      </c>
      <c r="B418" s="172" t="s">
        <v>660</v>
      </c>
      <c r="C418" s="173" t="s">
        <v>661</v>
      </c>
      <c r="D418" s="174" t="s">
        <v>187</v>
      </c>
      <c r="E418" s="175">
        <v>200</v>
      </c>
      <c r="F418" s="175">
        <v>0</v>
      </c>
      <c r="G418" s="176">
        <f>E418*F418</f>
        <v>0</v>
      </c>
      <c r="O418" s="170">
        <v>2</v>
      </c>
      <c r="AA418" s="146">
        <v>3</v>
      </c>
      <c r="AB418" s="146">
        <v>7</v>
      </c>
      <c r="AC418" s="146" t="s">
        <v>660</v>
      </c>
      <c r="AZ418" s="146">
        <v>2</v>
      </c>
      <c r="BA418" s="146">
        <f>IF(AZ418=1,G418,0)</f>
        <v>0</v>
      </c>
      <c r="BB418" s="146">
        <f>IF(AZ418=2,G418,0)</f>
        <v>0</v>
      </c>
      <c r="BC418" s="146">
        <f>IF(AZ418=3,G418,0)</f>
        <v>0</v>
      </c>
      <c r="BD418" s="146">
        <f>IF(AZ418=4,G418,0)</f>
        <v>0</v>
      </c>
      <c r="BE418" s="146">
        <f>IF(AZ418=5,G418,0)</f>
        <v>0</v>
      </c>
      <c r="CA418" s="177">
        <v>3</v>
      </c>
      <c r="CB418" s="177">
        <v>7</v>
      </c>
      <c r="CZ418" s="146">
        <v>5.7999999999999996E-3</v>
      </c>
    </row>
    <row r="419" spans="1:104">
      <c r="A419" s="178"/>
      <c r="B419" s="180"/>
      <c r="C419" s="226" t="s">
        <v>662</v>
      </c>
      <c r="D419" s="227"/>
      <c r="E419" s="181">
        <v>200</v>
      </c>
      <c r="F419" s="182"/>
      <c r="G419" s="183"/>
      <c r="M419" s="179" t="s">
        <v>662</v>
      </c>
      <c r="O419" s="170"/>
    </row>
    <row r="420" spans="1:104">
      <c r="A420" s="171">
        <v>201</v>
      </c>
      <c r="B420" s="172" t="s">
        <v>663</v>
      </c>
      <c r="C420" s="173" t="s">
        <v>664</v>
      </c>
      <c r="D420" s="174" t="s">
        <v>123</v>
      </c>
      <c r="E420" s="175">
        <v>5.0396510479999996</v>
      </c>
      <c r="F420" s="175">
        <v>0</v>
      </c>
      <c r="G420" s="176">
        <f>E420*F420</f>
        <v>0</v>
      </c>
      <c r="O420" s="170">
        <v>2</v>
      </c>
      <c r="AA420" s="146">
        <v>7</v>
      </c>
      <c r="AB420" s="146">
        <v>1001</v>
      </c>
      <c r="AC420" s="146">
        <v>5</v>
      </c>
      <c r="AZ420" s="146">
        <v>2</v>
      </c>
      <c r="BA420" s="146">
        <f>IF(AZ420=1,G420,0)</f>
        <v>0</v>
      </c>
      <c r="BB420" s="146">
        <f>IF(AZ420=2,G420,0)</f>
        <v>0</v>
      </c>
      <c r="BC420" s="146">
        <f>IF(AZ420=3,G420,0)</f>
        <v>0</v>
      </c>
      <c r="BD420" s="146">
        <f>IF(AZ420=4,G420,0)</f>
        <v>0</v>
      </c>
      <c r="BE420" s="146">
        <f>IF(AZ420=5,G420,0)</f>
        <v>0</v>
      </c>
      <c r="CA420" s="177">
        <v>7</v>
      </c>
      <c r="CB420" s="177">
        <v>1001</v>
      </c>
      <c r="CZ420" s="146">
        <v>0</v>
      </c>
    </row>
    <row r="421" spans="1:104">
      <c r="A421" s="184"/>
      <c r="B421" s="185" t="s">
        <v>76</v>
      </c>
      <c r="C421" s="186" t="str">
        <f>CONCATENATE(B399," ",C399)</f>
        <v>762 Konstrukce tesařské</v>
      </c>
      <c r="D421" s="187"/>
      <c r="E421" s="188"/>
      <c r="F421" s="189"/>
      <c r="G421" s="190">
        <f>SUM(G399:G420)</f>
        <v>0</v>
      </c>
      <c r="O421" s="170">
        <v>4</v>
      </c>
      <c r="BA421" s="191">
        <f>SUM(BA399:BA420)</f>
        <v>0</v>
      </c>
      <c r="BB421" s="191">
        <f>SUM(BB399:BB420)</f>
        <v>0</v>
      </c>
      <c r="BC421" s="191">
        <f>SUM(BC399:BC420)</f>
        <v>0</v>
      </c>
      <c r="BD421" s="191">
        <f>SUM(BD399:BD420)</f>
        <v>0</v>
      </c>
      <c r="BE421" s="191">
        <f>SUM(BE399:BE420)</f>
        <v>0</v>
      </c>
    </row>
    <row r="422" spans="1:104">
      <c r="A422" s="163" t="s">
        <v>72</v>
      </c>
      <c r="B422" s="164" t="s">
        <v>665</v>
      </c>
      <c r="C422" s="165" t="s">
        <v>666</v>
      </c>
      <c r="D422" s="166"/>
      <c r="E422" s="167"/>
      <c r="F422" s="167"/>
      <c r="G422" s="168"/>
      <c r="H422" s="169"/>
      <c r="I422" s="169"/>
      <c r="O422" s="170">
        <v>1</v>
      </c>
    </row>
    <row r="423" spans="1:104" ht="22.5">
      <c r="A423" s="171">
        <v>202</v>
      </c>
      <c r="B423" s="172" t="s">
        <v>667</v>
      </c>
      <c r="C423" s="173" t="s">
        <v>668</v>
      </c>
      <c r="D423" s="174" t="s">
        <v>164</v>
      </c>
      <c r="E423" s="175">
        <v>3</v>
      </c>
      <c r="F423" s="175">
        <v>0</v>
      </c>
      <c r="G423" s="176">
        <f>E423*F423</f>
        <v>0</v>
      </c>
      <c r="O423" s="170">
        <v>2</v>
      </c>
      <c r="AA423" s="146">
        <v>1</v>
      </c>
      <c r="AB423" s="146">
        <v>1</v>
      </c>
      <c r="AC423" s="146">
        <v>1</v>
      </c>
      <c r="AZ423" s="146">
        <v>2</v>
      </c>
      <c r="BA423" s="146">
        <f>IF(AZ423=1,G423,0)</f>
        <v>0</v>
      </c>
      <c r="BB423" s="146">
        <f>IF(AZ423=2,G423,0)</f>
        <v>0</v>
      </c>
      <c r="BC423" s="146">
        <f>IF(AZ423=3,G423,0)</f>
        <v>0</v>
      </c>
      <c r="BD423" s="146">
        <f>IF(AZ423=4,G423,0)</f>
        <v>0</v>
      </c>
      <c r="BE423" s="146">
        <f>IF(AZ423=5,G423,0)</f>
        <v>0</v>
      </c>
      <c r="CA423" s="177">
        <v>1</v>
      </c>
      <c r="CB423" s="177">
        <v>1</v>
      </c>
      <c r="CZ423" s="146">
        <v>1.7090000000000001E-2</v>
      </c>
    </row>
    <row r="424" spans="1:104" ht="22.5">
      <c r="A424" s="171">
        <v>203</v>
      </c>
      <c r="B424" s="172" t="s">
        <v>669</v>
      </c>
      <c r="C424" s="173" t="s">
        <v>670</v>
      </c>
      <c r="D424" s="174" t="s">
        <v>120</v>
      </c>
      <c r="E424" s="175">
        <v>171.4</v>
      </c>
      <c r="F424" s="175">
        <v>0</v>
      </c>
      <c r="G424" s="176">
        <f>E424*F424</f>
        <v>0</v>
      </c>
      <c r="O424" s="170">
        <v>2</v>
      </c>
      <c r="AA424" s="146">
        <v>1</v>
      </c>
      <c r="AB424" s="146">
        <v>1</v>
      </c>
      <c r="AC424" s="146">
        <v>1</v>
      </c>
      <c r="AZ424" s="146">
        <v>2</v>
      </c>
      <c r="BA424" s="146">
        <f>IF(AZ424=1,G424,0)</f>
        <v>0</v>
      </c>
      <c r="BB424" s="146">
        <f>IF(AZ424=2,G424,0)</f>
        <v>0</v>
      </c>
      <c r="BC424" s="146">
        <f>IF(AZ424=3,G424,0)</f>
        <v>0</v>
      </c>
      <c r="BD424" s="146">
        <f>IF(AZ424=4,G424,0)</f>
        <v>0</v>
      </c>
      <c r="BE424" s="146">
        <f>IF(AZ424=5,G424,0)</f>
        <v>0</v>
      </c>
      <c r="CA424" s="177">
        <v>1</v>
      </c>
      <c r="CB424" s="177">
        <v>1</v>
      </c>
      <c r="CZ424" s="146">
        <v>2.7480000000000001E-2</v>
      </c>
    </row>
    <row r="425" spans="1:104">
      <c r="A425" s="178"/>
      <c r="B425" s="180"/>
      <c r="C425" s="226" t="s">
        <v>671</v>
      </c>
      <c r="D425" s="227"/>
      <c r="E425" s="181">
        <v>171.4</v>
      </c>
      <c r="F425" s="182"/>
      <c r="G425" s="183"/>
      <c r="M425" s="179" t="s">
        <v>671</v>
      </c>
      <c r="O425" s="170"/>
    </row>
    <row r="426" spans="1:104">
      <c r="A426" s="171">
        <v>204</v>
      </c>
      <c r="B426" s="172" t="s">
        <v>672</v>
      </c>
      <c r="C426" s="173" t="s">
        <v>673</v>
      </c>
      <c r="D426" s="174" t="s">
        <v>120</v>
      </c>
      <c r="E426" s="175">
        <v>171.4</v>
      </c>
      <c r="F426" s="175">
        <v>0</v>
      </c>
      <c r="G426" s="176">
        <f>E426*F426</f>
        <v>0</v>
      </c>
      <c r="O426" s="170">
        <v>2</v>
      </c>
      <c r="AA426" s="146">
        <v>1</v>
      </c>
      <c r="AB426" s="146">
        <v>1</v>
      </c>
      <c r="AC426" s="146">
        <v>1</v>
      </c>
      <c r="AZ426" s="146">
        <v>2</v>
      </c>
      <c r="BA426" s="146">
        <f>IF(AZ426=1,G426,0)</f>
        <v>0</v>
      </c>
      <c r="BB426" s="146">
        <f>IF(AZ426=2,G426,0)</f>
        <v>0</v>
      </c>
      <c r="BC426" s="146">
        <f>IF(AZ426=3,G426,0)</f>
        <v>0</v>
      </c>
      <c r="BD426" s="146">
        <f>IF(AZ426=4,G426,0)</f>
        <v>0</v>
      </c>
      <c r="BE426" s="146">
        <f>IF(AZ426=5,G426,0)</f>
        <v>0</v>
      </c>
      <c r="CA426" s="177">
        <v>1</v>
      </c>
      <c r="CB426" s="177">
        <v>1</v>
      </c>
      <c r="CZ426" s="146">
        <v>1.81E-3</v>
      </c>
    </row>
    <row r="427" spans="1:104">
      <c r="A427" s="178"/>
      <c r="B427" s="180"/>
      <c r="C427" s="226" t="s">
        <v>671</v>
      </c>
      <c r="D427" s="227"/>
      <c r="E427" s="181">
        <v>171.4</v>
      </c>
      <c r="F427" s="182"/>
      <c r="G427" s="183"/>
      <c r="M427" s="179" t="s">
        <v>671</v>
      </c>
      <c r="O427" s="170"/>
    </row>
    <row r="428" spans="1:104" ht="22.5">
      <c r="A428" s="171">
        <v>205</v>
      </c>
      <c r="B428" s="172" t="s">
        <v>674</v>
      </c>
      <c r="C428" s="173" t="s">
        <v>675</v>
      </c>
      <c r="D428" s="174" t="s">
        <v>120</v>
      </c>
      <c r="E428" s="175">
        <v>197.06399999999999</v>
      </c>
      <c r="F428" s="175">
        <v>0</v>
      </c>
      <c r="G428" s="176">
        <f>E428*F428</f>
        <v>0</v>
      </c>
      <c r="O428" s="170">
        <v>2</v>
      </c>
      <c r="AA428" s="146">
        <v>1</v>
      </c>
      <c r="AB428" s="146">
        <v>7</v>
      </c>
      <c r="AC428" s="146">
        <v>7</v>
      </c>
      <c r="AZ428" s="146">
        <v>2</v>
      </c>
      <c r="BA428" s="146">
        <f>IF(AZ428=1,G428,0)</f>
        <v>0</v>
      </c>
      <c r="BB428" s="146">
        <f>IF(AZ428=2,G428,0)</f>
        <v>0</v>
      </c>
      <c r="BC428" s="146">
        <f>IF(AZ428=3,G428,0)</f>
        <v>0</v>
      </c>
      <c r="BD428" s="146">
        <f>IF(AZ428=4,G428,0)</f>
        <v>0</v>
      </c>
      <c r="BE428" s="146">
        <f>IF(AZ428=5,G428,0)</f>
        <v>0</v>
      </c>
      <c r="CA428" s="177">
        <v>1</v>
      </c>
      <c r="CB428" s="177">
        <v>7</v>
      </c>
      <c r="CZ428" s="146">
        <v>1.8000000000000001E-4</v>
      </c>
    </row>
    <row r="429" spans="1:104">
      <c r="A429" s="178"/>
      <c r="B429" s="180"/>
      <c r="C429" s="226" t="s">
        <v>676</v>
      </c>
      <c r="D429" s="227"/>
      <c r="E429" s="181">
        <v>197.06399999999999</v>
      </c>
      <c r="F429" s="182"/>
      <c r="G429" s="183"/>
      <c r="M429" s="204">
        <v>197064</v>
      </c>
      <c r="O429" s="170"/>
    </row>
    <row r="430" spans="1:104" ht="22.5">
      <c r="A430" s="171">
        <v>206</v>
      </c>
      <c r="B430" s="172" t="s">
        <v>677</v>
      </c>
      <c r="C430" s="173" t="s">
        <v>678</v>
      </c>
      <c r="D430" s="174" t="s">
        <v>164</v>
      </c>
      <c r="E430" s="175">
        <v>9</v>
      </c>
      <c r="F430" s="175">
        <v>0</v>
      </c>
      <c r="G430" s="176">
        <f>E430*F430</f>
        <v>0</v>
      </c>
      <c r="O430" s="170">
        <v>2</v>
      </c>
      <c r="AA430" s="146">
        <v>1</v>
      </c>
      <c r="AB430" s="146">
        <v>7</v>
      </c>
      <c r="AC430" s="146">
        <v>7</v>
      </c>
      <c r="AZ430" s="146">
        <v>2</v>
      </c>
      <c r="BA430" s="146">
        <f>IF(AZ430=1,G430,0)</f>
        <v>0</v>
      </c>
      <c r="BB430" s="146">
        <f>IF(AZ430=2,G430,0)</f>
        <v>0</v>
      </c>
      <c r="BC430" s="146">
        <f>IF(AZ430=3,G430,0)</f>
        <v>0</v>
      </c>
      <c r="BD430" s="146">
        <f>IF(AZ430=4,G430,0)</f>
        <v>0</v>
      </c>
      <c r="BE430" s="146">
        <f>IF(AZ430=5,G430,0)</f>
        <v>0</v>
      </c>
      <c r="CA430" s="177">
        <v>1</v>
      </c>
      <c r="CB430" s="177">
        <v>7</v>
      </c>
      <c r="CZ430" s="146">
        <v>1.2999999999999999E-4</v>
      </c>
    </row>
    <row r="431" spans="1:104" ht="22.5">
      <c r="A431" s="171">
        <v>207</v>
      </c>
      <c r="B431" s="172" t="s">
        <v>679</v>
      </c>
      <c r="C431" s="173" t="s">
        <v>680</v>
      </c>
      <c r="D431" s="174" t="s">
        <v>187</v>
      </c>
      <c r="E431" s="175">
        <v>53</v>
      </c>
      <c r="F431" s="175">
        <v>0</v>
      </c>
      <c r="G431" s="176">
        <f>E431*F431</f>
        <v>0</v>
      </c>
      <c r="O431" s="170">
        <v>2</v>
      </c>
      <c r="AA431" s="146">
        <v>1</v>
      </c>
      <c r="AB431" s="146">
        <v>7</v>
      </c>
      <c r="AC431" s="146">
        <v>7</v>
      </c>
      <c r="AZ431" s="146">
        <v>2</v>
      </c>
      <c r="BA431" s="146">
        <f>IF(AZ431=1,G431,0)</f>
        <v>0</v>
      </c>
      <c r="BB431" s="146">
        <f>IF(AZ431=2,G431,0)</f>
        <v>0</v>
      </c>
      <c r="BC431" s="146">
        <f>IF(AZ431=3,G431,0)</f>
        <v>0</v>
      </c>
      <c r="BD431" s="146">
        <f>IF(AZ431=4,G431,0)</f>
        <v>0</v>
      </c>
      <c r="BE431" s="146">
        <f>IF(AZ431=5,G431,0)</f>
        <v>0</v>
      </c>
      <c r="CA431" s="177">
        <v>1</v>
      </c>
      <c r="CB431" s="177">
        <v>7</v>
      </c>
      <c r="CZ431" s="146">
        <v>6.9999999999999994E-5</v>
      </c>
    </row>
    <row r="432" spans="1:104">
      <c r="A432" s="178"/>
      <c r="B432" s="180"/>
      <c r="C432" s="226" t="s">
        <v>608</v>
      </c>
      <c r="D432" s="227"/>
      <c r="E432" s="181">
        <v>53</v>
      </c>
      <c r="F432" s="182"/>
      <c r="G432" s="183"/>
      <c r="M432" s="179">
        <v>53</v>
      </c>
      <c r="O432" s="170"/>
    </row>
    <row r="433" spans="1:104" ht="22.5">
      <c r="A433" s="171">
        <v>208</v>
      </c>
      <c r="B433" s="172" t="s">
        <v>681</v>
      </c>
      <c r="C433" s="173" t="s">
        <v>682</v>
      </c>
      <c r="D433" s="174" t="s">
        <v>187</v>
      </c>
      <c r="E433" s="175">
        <v>21.48</v>
      </c>
      <c r="F433" s="175">
        <v>0</v>
      </c>
      <c r="G433" s="176">
        <f>E433*F433</f>
        <v>0</v>
      </c>
      <c r="O433" s="170">
        <v>2</v>
      </c>
      <c r="AA433" s="146">
        <v>1</v>
      </c>
      <c r="AB433" s="146">
        <v>7</v>
      </c>
      <c r="AC433" s="146">
        <v>7</v>
      </c>
      <c r="AZ433" s="146">
        <v>2</v>
      </c>
      <c r="BA433" s="146">
        <f>IF(AZ433=1,G433,0)</f>
        <v>0</v>
      </c>
      <c r="BB433" s="146">
        <f>IF(AZ433=2,G433,0)</f>
        <v>0</v>
      </c>
      <c r="BC433" s="146">
        <f>IF(AZ433=3,G433,0)</f>
        <v>0</v>
      </c>
      <c r="BD433" s="146">
        <f>IF(AZ433=4,G433,0)</f>
        <v>0</v>
      </c>
      <c r="BE433" s="146">
        <f>IF(AZ433=5,G433,0)</f>
        <v>0</v>
      </c>
      <c r="CA433" s="177">
        <v>1</v>
      </c>
      <c r="CB433" s="177">
        <v>7</v>
      </c>
      <c r="CZ433" s="146">
        <v>8.26E-3</v>
      </c>
    </row>
    <row r="434" spans="1:104">
      <c r="A434" s="178"/>
      <c r="B434" s="180"/>
      <c r="C434" s="226" t="s">
        <v>683</v>
      </c>
      <c r="D434" s="227"/>
      <c r="E434" s="181">
        <v>21.48</v>
      </c>
      <c r="F434" s="182"/>
      <c r="G434" s="183"/>
      <c r="M434" s="179" t="s">
        <v>683</v>
      </c>
      <c r="O434" s="170"/>
    </row>
    <row r="435" spans="1:104">
      <c r="A435" s="171">
        <v>209</v>
      </c>
      <c r="B435" s="172" t="s">
        <v>684</v>
      </c>
      <c r="C435" s="173" t="s">
        <v>685</v>
      </c>
      <c r="D435" s="174" t="s">
        <v>187</v>
      </c>
      <c r="E435" s="175">
        <v>182.08</v>
      </c>
      <c r="F435" s="175">
        <v>0</v>
      </c>
      <c r="G435" s="176">
        <f>E435*F435</f>
        <v>0</v>
      </c>
      <c r="O435" s="170">
        <v>2</v>
      </c>
      <c r="AA435" s="146">
        <v>1</v>
      </c>
      <c r="AB435" s="146">
        <v>7</v>
      </c>
      <c r="AC435" s="146">
        <v>7</v>
      </c>
      <c r="AZ435" s="146">
        <v>2</v>
      </c>
      <c r="BA435" s="146">
        <f>IF(AZ435=1,G435,0)</f>
        <v>0</v>
      </c>
      <c r="BB435" s="146">
        <f>IF(AZ435=2,G435,0)</f>
        <v>0</v>
      </c>
      <c r="BC435" s="146">
        <f>IF(AZ435=3,G435,0)</f>
        <v>0</v>
      </c>
      <c r="BD435" s="146">
        <f>IF(AZ435=4,G435,0)</f>
        <v>0</v>
      </c>
      <c r="BE435" s="146">
        <f>IF(AZ435=5,G435,0)</f>
        <v>0</v>
      </c>
      <c r="CA435" s="177">
        <v>1</v>
      </c>
      <c r="CB435" s="177">
        <v>7</v>
      </c>
      <c r="CZ435" s="146">
        <v>0</v>
      </c>
    </row>
    <row r="436" spans="1:104">
      <c r="A436" s="178"/>
      <c r="B436" s="180"/>
      <c r="C436" s="226" t="s">
        <v>686</v>
      </c>
      <c r="D436" s="227"/>
      <c r="E436" s="181">
        <v>182.08</v>
      </c>
      <c r="F436" s="182"/>
      <c r="G436" s="183"/>
      <c r="M436" s="179" t="s">
        <v>686</v>
      </c>
      <c r="O436" s="170"/>
    </row>
    <row r="437" spans="1:104">
      <c r="A437" s="171">
        <v>210</v>
      </c>
      <c r="B437" s="172" t="s">
        <v>687</v>
      </c>
      <c r="C437" s="173" t="s">
        <v>688</v>
      </c>
      <c r="D437" s="174" t="s">
        <v>164</v>
      </c>
      <c r="E437" s="175">
        <v>68</v>
      </c>
      <c r="F437" s="175">
        <v>0</v>
      </c>
      <c r="G437" s="176">
        <f>E437*F437</f>
        <v>0</v>
      </c>
      <c r="O437" s="170">
        <v>2</v>
      </c>
      <c r="AA437" s="146">
        <v>1</v>
      </c>
      <c r="AB437" s="146">
        <v>7</v>
      </c>
      <c r="AC437" s="146">
        <v>7</v>
      </c>
      <c r="AZ437" s="146">
        <v>2</v>
      </c>
      <c r="BA437" s="146">
        <f>IF(AZ437=1,G437,0)</f>
        <v>0</v>
      </c>
      <c r="BB437" s="146">
        <f>IF(AZ437=2,G437,0)</f>
        <v>0</v>
      </c>
      <c r="BC437" s="146">
        <f>IF(AZ437=3,G437,0)</f>
        <v>0</v>
      </c>
      <c r="BD437" s="146">
        <f>IF(AZ437=4,G437,0)</f>
        <v>0</v>
      </c>
      <c r="BE437" s="146">
        <f>IF(AZ437=5,G437,0)</f>
        <v>0</v>
      </c>
      <c r="CA437" s="177">
        <v>1</v>
      </c>
      <c r="CB437" s="177">
        <v>7</v>
      </c>
      <c r="CZ437" s="146">
        <v>0</v>
      </c>
    </row>
    <row r="438" spans="1:104" ht="22.5">
      <c r="A438" s="171">
        <v>211</v>
      </c>
      <c r="B438" s="172" t="s">
        <v>689</v>
      </c>
      <c r="C438" s="173" t="s">
        <v>690</v>
      </c>
      <c r="D438" s="174" t="s">
        <v>120</v>
      </c>
      <c r="E438" s="175">
        <v>29.9</v>
      </c>
      <c r="F438" s="175">
        <v>0</v>
      </c>
      <c r="G438" s="176">
        <f>E438*F438</f>
        <v>0</v>
      </c>
      <c r="O438" s="170">
        <v>2</v>
      </c>
      <c r="AA438" s="146">
        <v>1</v>
      </c>
      <c r="AB438" s="146">
        <v>7</v>
      </c>
      <c r="AC438" s="146">
        <v>7</v>
      </c>
      <c r="AZ438" s="146">
        <v>2</v>
      </c>
      <c r="BA438" s="146">
        <f>IF(AZ438=1,G438,0)</f>
        <v>0</v>
      </c>
      <c r="BB438" s="146">
        <f>IF(AZ438=2,G438,0)</f>
        <v>0</v>
      </c>
      <c r="BC438" s="146">
        <f>IF(AZ438=3,G438,0)</f>
        <v>0</v>
      </c>
      <c r="BD438" s="146">
        <f>IF(AZ438=4,G438,0)</f>
        <v>0</v>
      </c>
      <c r="BE438" s="146">
        <f>IF(AZ438=5,G438,0)</f>
        <v>0</v>
      </c>
      <c r="CA438" s="177">
        <v>1</v>
      </c>
      <c r="CB438" s="177">
        <v>7</v>
      </c>
      <c r="CZ438" s="146">
        <v>4.7299999999999998E-3</v>
      </c>
    </row>
    <row r="439" spans="1:104">
      <c r="A439" s="178"/>
      <c r="B439" s="180"/>
      <c r="C439" s="226" t="s">
        <v>691</v>
      </c>
      <c r="D439" s="227"/>
      <c r="E439" s="181">
        <v>29.9</v>
      </c>
      <c r="F439" s="182"/>
      <c r="G439" s="183"/>
      <c r="M439" s="179" t="s">
        <v>691</v>
      </c>
      <c r="O439" s="170"/>
    </row>
    <row r="440" spans="1:104" ht="22.5">
      <c r="A440" s="171">
        <v>212</v>
      </c>
      <c r="B440" s="172" t="s">
        <v>692</v>
      </c>
      <c r="C440" s="173" t="s">
        <v>693</v>
      </c>
      <c r="D440" s="174" t="s">
        <v>120</v>
      </c>
      <c r="E440" s="175">
        <v>84.8</v>
      </c>
      <c r="F440" s="175">
        <v>0</v>
      </c>
      <c r="G440" s="176">
        <f>E440*F440</f>
        <v>0</v>
      </c>
      <c r="O440" s="170">
        <v>2</v>
      </c>
      <c r="AA440" s="146">
        <v>1</v>
      </c>
      <c r="AB440" s="146">
        <v>7</v>
      </c>
      <c r="AC440" s="146">
        <v>7</v>
      </c>
      <c r="AZ440" s="146">
        <v>2</v>
      </c>
      <c r="BA440" s="146">
        <f>IF(AZ440=1,G440,0)</f>
        <v>0</v>
      </c>
      <c r="BB440" s="146">
        <f>IF(AZ440=2,G440,0)</f>
        <v>0</v>
      </c>
      <c r="BC440" s="146">
        <f>IF(AZ440=3,G440,0)</f>
        <v>0</v>
      </c>
      <c r="BD440" s="146">
        <f>IF(AZ440=4,G440,0)</f>
        <v>0</v>
      </c>
      <c r="BE440" s="146">
        <f>IF(AZ440=5,G440,0)</f>
        <v>0</v>
      </c>
      <c r="CA440" s="177">
        <v>1</v>
      </c>
      <c r="CB440" s="177">
        <v>7</v>
      </c>
      <c r="CZ440" s="146">
        <v>4.7299999999999998E-3</v>
      </c>
    </row>
    <row r="441" spans="1:104">
      <c r="A441" s="178"/>
      <c r="B441" s="180"/>
      <c r="C441" s="226" t="s">
        <v>694</v>
      </c>
      <c r="D441" s="227"/>
      <c r="E441" s="181">
        <v>84.8</v>
      </c>
      <c r="F441" s="182"/>
      <c r="G441" s="183"/>
      <c r="M441" s="179" t="s">
        <v>694</v>
      </c>
      <c r="O441" s="170"/>
    </row>
    <row r="442" spans="1:104">
      <c r="A442" s="171">
        <v>213</v>
      </c>
      <c r="B442" s="172" t="s">
        <v>695</v>
      </c>
      <c r="C442" s="173" t="s">
        <v>696</v>
      </c>
      <c r="D442" s="174" t="s">
        <v>123</v>
      </c>
      <c r="E442" s="175">
        <v>5.8318833200000002</v>
      </c>
      <c r="F442" s="175">
        <v>0</v>
      </c>
      <c r="G442" s="176">
        <f>E442*F442</f>
        <v>0</v>
      </c>
      <c r="O442" s="170">
        <v>2</v>
      </c>
      <c r="AA442" s="146">
        <v>7</v>
      </c>
      <c r="AB442" s="146">
        <v>1001</v>
      </c>
      <c r="AC442" s="146">
        <v>5</v>
      </c>
      <c r="AZ442" s="146">
        <v>2</v>
      </c>
      <c r="BA442" s="146">
        <f>IF(AZ442=1,G442,0)</f>
        <v>0</v>
      </c>
      <c r="BB442" s="146">
        <f>IF(AZ442=2,G442,0)</f>
        <v>0</v>
      </c>
      <c r="BC442" s="146">
        <f>IF(AZ442=3,G442,0)</f>
        <v>0</v>
      </c>
      <c r="BD442" s="146">
        <f>IF(AZ442=4,G442,0)</f>
        <v>0</v>
      </c>
      <c r="BE442" s="146">
        <f>IF(AZ442=5,G442,0)</f>
        <v>0</v>
      </c>
      <c r="CA442" s="177">
        <v>7</v>
      </c>
      <c r="CB442" s="177">
        <v>1001</v>
      </c>
      <c r="CZ442" s="146">
        <v>0</v>
      </c>
    </row>
    <row r="443" spans="1:104">
      <c r="A443" s="184"/>
      <c r="B443" s="185" t="s">
        <v>76</v>
      </c>
      <c r="C443" s="186" t="str">
        <f>CONCATENATE(B422," ",C422)</f>
        <v>7631 Konstrukce sádrokartonové</v>
      </c>
      <c r="D443" s="187"/>
      <c r="E443" s="188"/>
      <c r="F443" s="189"/>
      <c r="G443" s="190">
        <f>SUM(G422:G442)</f>
        <v>0</v>
      </c>
      <c r="O443" s="170">
        <v>4</v>
      </c>
      <c r="BA443" s="191">
        <f>SUM(BA422:BA442)</f>
        <v>0</v>
      </c>
      <c r="BB443" s="191">
        <f>SUM(BB422:BB442)</f>
        <v>0</v>
      </c>
      <c r="BC443" s="191">
        <f>SUM(BC422:BC442)</f>
        <v>0</v>
      </c>
      <c r="BD443" s="191">
        <f>SUM(BD422:BD442)</f>
        <v>0</v>
      </c>
      <c r="BE443" s="191">
        <f>SUM(BE422:BE442)</f>
        <v>0</v>
      </c>
    </row>
    <row r="444" spans="1:104">
      <c r="A444" s="163" t="s">
        <v>72</v>
      </c>
      <c r="B444" s="164" t="s">
        <v>697</v>
      </c>
      <c r="C444" s="165" t="s">
        <v>698</v>
      </c>
      <c r="D444" s="166"/>
      <c r="E444" s="167"/>
      <c r="F444" s="167"/>
      <c r="G444" s="168"/>
      <c r="H444" s="169"/>
      <c r="I444" s="169"/>
      <c r="O444" s="170">
        <v>1</v>
      </c>
    </row>
    <row r="445" spans="1:104" ht="22.5">
      <c r="A445" s="171">
        <v>214</v>
      </c>
      <c r="B445" s="172" t="s">
        <v>699</v>
      </c>
      <c r="C445" s="173" t="s">
        <v>700</v>
      </c>
      <c r="D445" s="174" t="s">
        <v>187</v>
      </c>
      <c r="E445" s="175">
        <v>15.6</v>
      </c>
      <c r="F445" s="175">
        <v>0</v>
      </c>
      <c r="G445" s="176">
        <f>E445*F445</f>
        <v>0</v>
      </c>
      <c r="O445" s="170">
        <v>2</v>
      </c>
      <c r="AA445" s="146">
        <v>1</v>
      </c>
      <c r="AB445" s="146">
        <v>7</v>
      </c>
      <c r="AC445" s="146">
        <v>7</v>
      </c>
      <c r="AZ445" s="146">
        <v>2</v>
      </c>
      <c r="BA445" s="146">
        <f>IF(AZ445=1,G445,0)</f>
        <v>0</v>
      </c>
      <c r="BB445" s="146">
        <f>IF(AZ445=2,G445,0)</f>
        <v>0</v>
      </c>
      <c r="BC445" s="146">
        <f>IF(AZ445=3,G445,0)</f>
        <v>0</v>
      </c>
      <c r="BD445" s="146">
        <f>IF(AZ445=4,G445,0)</f>
        <v>0</v>
      </c>
      <c r="BE445" s="146">
        <f>IF(AZ445=5,G445,0)</f>
        <v>0</v>
      </c>
      <c r="CA445" s="177">
        <v>1</v>
      </c>
      <c r="CB445" s="177">
        <v>7</v>
      </c>
      <c r="CZ445" s="146">
        <v>3.5100000000000001E-3</v>
      </c>
    </row>
    <row r="446" spans="1:104">
      <c r="A446" s="171">
        <v>215</v>
      </c>
      <c r="B446" s="172" t="s">
        <v>701</v>
      </c>
      <c r="C446" s="173" t="s">
        <v>702</v>
      </c>
      <c r="D446" s="174" t="s">
        <v>164</v>
      </c>
      <c r="E446" s="175">
        <v>16</v>
      </c>
      <c r="F446" s="175">
        <v>0</v>
      </c>
      <c r="G446" s="176">
        <f>E446*F446</f>
        <v>0</v>
      </c>
      <c r="O446" s="170">
        <v>2</v>
      </c>
      <c r="AA446" s="146">
        <v>1</v>
      </c>
      <c r="AB446" s="146">
        <v>7</v>
      </c>
      <c r="AC446" s="146">
        <v>7</v>
      </c>
      <c r="AZ446" s="146">
        <v>2</v>
      </c>
      <c r="BA446" s="146">
        <f>IF(AZ446=1,G446,0)</f>
        <v>0</v>
      </c>
      <c r="BB446" s="146">
        <f>IF(AZ446=2,G446,0)</f>
        <v>0</v>
      </c>
      <c r="BC446" s="146">
        <f>IF(AZ446=3,G446,0)</f>
        <v>0</v>
      </c>
      <c r="BD446" s="146">
        <f>IF(AZ446=4,G446,0)</f>
        <v>0</v>
      </c>
      <c r="BE446" s="146">
        <f>IF(AZ446=5,G446,0)</f>
        <v>0</v>
      </c>
      <c r="CA446" s="177">
        <v>1</v>
      </c>
      <c r="CB446" s="177">
        <v>7</v>
      </c>
      <c r="CZ446" s="146">
        <v>5.0000000000000002E-5</v>
      </c>
    </row>
    <row r="447" spans="1:104">
      <c r="A447" s="171">
        <v>216</v>
      </c>
      <c r="B447" s="172" t="s">
        <v>703</v>
      </c>
      <c r="C447" s="173" t="s">
        <v>704</v>
      </c>
      <c r="D447" s="174" t="s">
        <v>164</v>
      </c>
      <c r="E447" s="175">
        <v>2</v>
      </c>
      <c r="F447" s="175">
        <v>0</v>
      </c>
      <c r="G447" s="176">
        <f>E447*F447</f>
        <v>0</v>
      </c>
      <c r="O447" s="170">
        <v>2</v>
      </c>
      <c r="AA447" s="146">
        <v>1</v>
      </c>
      <c r="AB447" s="146">
        <v>7</v>
      </c>
      <c r="AC447" s="146">
        <v>7</v>
      </c>
      <c r="AZ447" s="146">
        <v>2</v>
      </c>
      <c r="BA447" s="146">
        <f>IF(AZ447=1,G447,0)</f>
        <v>0</v>
      </c>
      <c r="BB447" s="146">
        <f>IF(AZ447=2,G447,0)</f>
        <v>0</v>
      </c>
      <c r="BC447" s="146">
        <f>IF(AZ447=3,G447,0)</f>
        <v>0</v>
      </c>
      <c r="BD447" s="146">
        <f>IF(AZ447=4,G447,0)</f>
        <v>0</v>
      </c>
      <c r="BE447" s="146">
        <f>IF(AZ447=5,G447,0)</f>
        <v>0</v>
      </c>
      <c r="CA447" s="177">
        <v>1</v>
      </c>
      <c r="CB447" s="177">
        <v>7</v>
      </c>
      <c r="CZ447" s="146">
        <v>3.3E-4</v>
      </c>
    </row>
    <row r="448" spans="1:104">
      <c r="A448" s="171">
        <v>217</v>
      </c>
      <c r="B448" s="172" t="s">
        <v>705</v>
      </c>
      <c r="C448" s="173" t="s">
        <v>706</v>
      </c>
      <c r="D448" s="174" t="s">
        <v>164</v>
      </c>
      <c r="E448" s="175">
        <v>2</v>
      </c>
      <c r="F448" s="175">
        <v>0</v>
      </c>
      <c r="G448" s="176">
        <f>E448*F448</f>
        <v>0</v>
      </c>
      <c r="O448" s="170">
        <v>2</v>
      </c>
      <c r="AA448" s="146">
        <v>1</v>
      </c>
      <c r="AB448" s="146">
        <v>7</v>
      </c>
      <c r="AC448" s="146">
        <v>7</v>
      </c>
      <c r="AZ448" s="146">
        <v>2</v>
      </c>
      <c r="BA448" s="146">
        <f>IF(AZ448=1,G448,0)</f>
        <v>0</v>
      </c>
      <c r="BB448" s="146">
        <f>IF(AZ448=2,G448,0)</f>
        <v>0</v>
      </c>
      <c r="BC448" s="146">
        <f>IF(AZ448=3,G448,0)</f>
        <v>0</v>
      </c>
      <c r="BD448" s="146">
        <f>IF(AZ448=4,G448,0)</f>
        <v>0</v>
      </c>
      <c r="BE448" s="146">
        <f>IF(AZ448=5,G448,0)</f>
        <v>0</v>
      </c>
      <c r="CA448" s="177">
        <v>1</v>
      </c>
      <c r="CB448" s="177">
        <v>7</v>
      </c>
      <c r="CZ448" s="146">
        <v>7.2000000000000005E-4</v>
      </c>
    </row>
    <row r="449" spans="1:104">
      <c r="A449" s="171">
        <v>218</v>
      </c>
      <c r="B449" s="172" t="s">
        <v>707</v>
      </c>
      <c r="C449" s="173" t="s">
        <v>708</v>
      </c>
      <c r="D449" s="174" t="s">
        <v>187</v>
      </c>
      <c r="E449" s="175">
        <v>31.9</v>
      </c>
      <c r="F449" s="175">
        <v>0</v>
      </c>
      <c r="G449" s="176">
        <f>E449*F449</f>
        <v>0</v>
      </c>
      <c r="O449" s="170">
        <v>2</v>
      </c>
      <c r="AA449" s="146">
        <v>1</v>
      </c>
      <c r="AB449" s="146">
        <v>7</v>
      </c>
      <c r="AC449" s="146">
        <v>7</v>
      </c>
      <c r="AZ449" s="146">
        <v>2</v>
      </c>
      <c r="BA449" s="146">
        <f>IF(AZ449=1,G449,0)</f>
        <v>0</v>
      </c>
      <c r="BB449" s="146">
        <f>IF(AZ449=2,G449,0)</f>
        <v>0</v>
      </c>
      <c r="BC449" s="146">
        <f>IF(AZ449=3,G449,0)</f>
        <v>0</v>
      </c>
      <c r="BD449" s="146">
        <f>IF(AZ449=4,G449,0)</f>
        <v>0</v>
      </c>
      <c r="BE449" s="146">
        <f>IF(AZ449=5,G449,0)</f>
        <v>0</v>
      </c>
      <c r="CA449" s="177">
        <v>1</v>
      </c>
      <c r="CB449" s="177">
        <v>7</v>
      </c>
      <c r="CZ449" s="146">
        <v>9.6000000000000002E-4</v>
      </c>
    </row>
    <row r="450" spans="1:104">
      <c r="A450" s="178"/>
      <c r="B450" s="180"/>
      <c r="C450" s="226" t="s">
        <v>471</v>
      </c>
      <c r="D450" s="227"/>
      <c r="E450" s="181">
        <v>31.9</v>
      </c>
      <c r="F450" s="182"/>
      <c r="G450" s="183"/>
      <c r="M450" s="179" t="s">
        <v>471</v>
      </c>
      <c r="O450" s="170"/>
    </row>
    <row r="451" spans="1:104">
      <c r="A451" s="171">
        <v>219</v>
      </c>
      <c r="B451" s="172" t="s">
        <v>709</v>
      </c>
      <c r="C451" s="173" t="s">
        <v>710</v>
      </c>
      <c r="D451" s="174" t="s">
        <v>164</v>
      </c>
      <c r="E451" s="175">
        <v>46</v>
      </c>
      <c r="F451" s="175">
        <v>0</v>
      </c>
      <c r="G451" s="176">
        <f>E451*F451</f>
        <v>0</v>
      </c>
      <c r="O451" s="170">
        <v>2</v>
      </c>
      <c r="AA451" s="146">
        <v>1</v>
      </c>
      <c r="AB451" s="146">
        <v>7</v>
      </c>
      <c r="AC451" s="146">
        <v>7</v>
      </c>
      <c r="AZ451" s="146">
        <v>2</v>
      </c>
      <c r="BA451" s="146">
        <f>IF(AZ451=1,G451,0)</f>
        <v>0</v>
      </c>
      <c r="BB451" s="146">
        <f>IF(AZ451=2,G451,0)</f>
        <v>0</v>
      </c>
      <c r="BC451" s="146">
        <f>IF(AZ451=3,G451,0)</f>
        <v>0</v>
      </c>
      <c r="BD451" s="146">
        <f>IF(AZ451=4,G451,0)</f>
        <v>0</v>
      </c>
      <c r="BE451" s="146">
        <f>IF(AZ451=5,G451,0)</f>
        <v>0</v>
      </c>
      <c r="CA451" s="177">
        <v>1</v>
      </c>
      <c r="CB451" s="177">
        <v>7</v>
      </c>
      <c r="CZ451" s="146">
        <v>4.0000000000000003E-5</v>
      </c>
    </row>
    <row r="452" spans="1:104">
      <c r="A452" s="178"/>
      <c r="B452" s="180"/>
      <c r="C452" s="226" t="s">
        <v>711</v>
      </c>
      <c r="D452" s="227"/>
      <c r="E452" s="181">
        <v>46</v>
      </c>
      <c r="F452" s="182"/>
      <c r="G452" s="183"/>
      <c r="M452" s="179" t="s">
        <v>711</v>
      </c>
      <c r="O452" s="170"/>
    </row>
    <row r="453" spans="1:104">
      <c r="A453" s="171">
        <v>220</v>
      </c>
      <c r="B453" s="172" t="s">
        <v>712</v>
      </c>
      <c r="C453" s="173" t="s">
        <v>713</v>
      </c>
      <c r="D453" s="174" t="s">
        <v>164</v>
      </c>
      <c r="E453" s="175">
        <v>4</v>
      </c>
      <c r="F453" s="175">
        <v>0</v>
      </c>
      <c r="G453" s="176">
        <f t="shared" ref="G453:G458" si="6">E453*F453</f>
        <v>0</v>
      </c>
      <c r="O453" s="170">
        <v>2</v>
      </c>
      <c r="AA453" s="146">
        <v>1</v>
      </c>
      <c r="AB453" s="146">
        <v>7</v>
      </c>
      <c r="AC453" s="146">
        <v>7</v>
      </c>
      <c r="AZ453" s="146">
        <v>2</v>
      </c>
      <c r="BA453" s="146">
        <f t="shared" ref="BA453:BA458" si="7">IF(AZ453=1,G453,0)</f>
        <v>0</v>
      </c>
      <c r="BB453" s="146">
        <f t="shared" ref="BB453:BB458" si="8">IF(AZ453=2,G453,0)</f>
        <v>0</v>
      </c>
      <c r="BC453" s="146">
        <f t="shared" ref="BC453:BC458" si="9">IF(AZ453=3,G453,0)</f>
        <v>0</v>
      </c>
      <c r="BD453" s="146">
        <f t="shared" ref="BD453:BD458" si="10">IF(AZ453=4,G453,0)</f>
        <v>0</v>
      </c>
      <c r="BE453" s="146">
        <f t="shared" ref="BE453:BE458" si="11">IF(AZ453=5,G453,0)</f>
        <v>0</v>
      </c>
      <c r="CA453" s="177">
        <v>1</v>
      </c>
      <c r="CB453" s="177">
        <v>7</v>
      </c>
      <c r="CZ453" s="146">
        <v>1E-4</v>
      </c>
    </row>
    <row r="454" spans="1:104" ht="22.5">
      <c r="A454" s="171">
        <v>221</v>
      </c>
      <c r="B454" s="172" t="s">
        <v>714</v>
      </c>
      <c r="C454" s="173" t="s">
        <v>715</v>
      </c>
      <c r="D454" s="174" t="s">
        <v>187</v>
      </c>
      <c r="E454" s="175">
        <v>14</v>
      </c>
      <c r="F454" s="175">
        <v>0</v>
      </c>
      <c r="G454" s="176">
        <f t="shared" si="6"/>
        <v>0</v>
      </c>
      <c r="O454" s="170">
        <v>2</v>
      </c>
      <c r="AA454" s="146">
        <v>1</v>
      </c>
      <c r="AB454" s="146">
        <v>7</v>
      </c>
      <c r="AC454" s="146">
        <v>7</v>
      </c>
      <c r="AZ454" s="146">
        <v>2</v>
      </c>
      <c r="BA454" s="146">
        <f t="shared" si="7"/>
        <v>0</v>
      </c>
      <c r="BB454" s="146">
        <f t="shared" si="8"/>
        <v>0</v>
      </c>
      <c r="BC454" s="146">
        <f t="shared" si="9"/>
        <v>0</v>
      </c>
      <c r="BD454" s="146">
        <f t="shared" si="10"/>
        <v>0</v>
      </c>
      <c r="BE454" s="146">
        <f t="shared" si="11"/>
        <v>0</v>
      </c>
      <c r="CA454" s="177">
        <v>1</v>
      </c>
      <c r="CB454" s="177">
        <v>7</v>
      </c>
      <c r="CZ454" s="146">
        <v>2.0300000000000001E-3</v>
      </c>
    </row>
    <row r="455" spans="1:104">
      <c r="A455" s="171">
        <v>222</v>
      </c>
      <c r="B455" s="172" t="s">
        <v>716</v>
      </c>
      <c r="C455" s="173" t="s">
        <v>717</v>
      </c>
      <c r="D455" s="174" t="s">
        <v>164</v>
      </c>
      <c r="E455" s="175">
        <v>2</v>
      </c>
      <c r="F455" s="175">
        <v>0</v>
      </c>
      <c r="G455" s="176">
        <f t="shared" si="6"/>
        <v>0</v>
      </c>
      <c r="O455" s="170">
        <v>2</v>
      </c>
      <c r="AA455" s="146">
        <v>1</v>
      </c>
      <c r="AB455" s="146">
        <v>7</v>
      </c>
      <c r="AC455" s="146">
        <v>7</v>
      </c>
      <c r="AZ455" s="146">
        <v>2</v>
      </c>
      <c r="BA455" s="146">
        <f t="shared" si="7"/>
        <v>0</v>
      </c>
      <c r="BB455" s="146">
        <f t="shared" si="8"/>
        <v>0</v>
      </c>
      <c r="BC455" s="146">
        <f t="shared" si="9"/>
        <v>0</v>
      </c>
      <c r="BD455" s="146">
        <f t="shared" si="10"/>
        <v>0</v>
      </c>
      <c r="BE455" s="146">
        <f t="shared" si="11"/>
        <v>0</v>
      </c>
      <c r="CA455" s="177">
        <v>1</v>
      </c>
      <c r="CB455" s="177">
        <v>7</v>
      </c>
      <c r="CZ455" s="146">
        <v>2.5000000000000001E-4</v>
      </c>
    </row>
    <row r="456" spans="1:104" ht="22.5">
      <c r="A456" s="171">
        <v>223</v>
      </c>
      <c r="B456" s="172" t="s">
        <v>718</v>
      </c>
      <c r="C456" s="173" t="s">
        <v>719</v>
      </c>
      <c r="D456" s="174" t="s">
        <v>164</v>
      </c>
      <c r="E456" s="175">
        <v>2</v>
      </c>
      <c r="F456" s="175">
        <v>0</v>
      </c>
      <c r="G456" s="176">
        <f t="shared" si="6"/>
        <v>0</v>
      </c>
      <c r="O456" s="170">
        <v>2</v>
      </c>
      <c r="AA456" s="146">
        <v>3</v>
      </c>
      <c r="AB456" s="146">
        <v>7</v>
      </c>
      <c r="AC456" s="146" t="s">
        <v>718</v>
      </c>
      <c r="AZ456" s="146">
        <v>2</v>
      </c>
      <c r="BA456" s="146">
        <f t="shared" si="7"/>
        <v>0</v>
      </c>
      <c r="BB456" s="146">
        <f t="shared" si="8"/>
        <v>0</v>
      </c>
      <c r="BC456" s="146">
        <f t="shared" si="9"/>
        <v>0</v>
      </c>
      <c r="BD456" s="146">
        <f t="shared" si="10"/>
        <v>0</v>
      </c>
      <c r="BE456" s="146">
        <f t="shared" si="11"/>
        <v>0</v>
      </c>
      <c r="CA456" s="177">
        <v>3</v>
      </c>
      <c r="CB456" s="177">
        <v>7</v>
      </c>
      <c r="CZ456" s="146">
        <v>8.0000000000000002E-3</v>
      </c>
    </row>
    <row r="457" spans="1:104">
      <c r="A457" s="171">
        <v>224</v>
      </c>
      <c r="B457" s="172" t="s">
        <v>720</v>
      </c>
      <c r="C457" s="173" t="s">
        <v>721</v>
      </c>
      <c r="D457" s="174" t="s">
        <v>164</v>
      </c>
      <c r="E457" s="175">
        <v>2</v>
      </c>
      <c r="F457" s="175">
        <v>0</v>
      </c>
      <c r="G457" s="176">
        <f t="shared" si="6"/>
        <v>0</v>
      </c>
      <c r="O457" s="170">
        <v>2</v>
      </c>
      <c r="AA457" s="146">
        <v>3</v>
      </c>
      <c r="AB457" s="146">
        <v>0</v>
      </c>
      <c r="AC457" s="146" t="s">
        <v>720</v>
      </c>
      <c r="AZ457" s="146">
        <v>2</v>
      </c>
      <c r="BA457" s="146">
        <f t="shared" si="7"/>
        <v>0</v>
      </c>
      <c r="BB457" s="146">
        <f t="shared" si="8"/>
        <v>0</v>
      </c>
      <c r="BC457" s="146">
        <f t="shared" si="9"/>
        <v>0</v>
      </c>
      <c r="BD457" s="146">
        <f t="shared" si="10"/>
        <v>0</v>
      </c>
      <c r="BE457" s="146">
        <f t="shared" si="11"/>
        <v>0</v>
      </c>
      <c r="CA457" s="177">
        <v>3</v>
      </c>
      <c r="CB457" s="177">
        <v>0</v>
      </c>
      <c r="CZ457" s="146">
        <v>8.0000000000000004E-4</v>
      </c>
    </row>
    <row r="458" spans="1:104">
      <c r="A458" s="171">
        <v>225</v>
      </c>
      <c r="B458" s="172" t="s">
        <v>722</v>
      </c>
      <c r="C458" s="173" t="s">
        <v>723</v>
      </c>
      <c r="D458" s="174" t="s">
        <v>187</v>
      </c>
      <c r="E458" s="175">
        <v>31.9</v>
      </c>
      <c r="F458" s="175">
        <v>0</v>
      </c>
      <c r="G458" s="176">
        <f t="shared" si="6"/>
        <v>0</v>
      </c>
      <c r="O458" s="170">
        <v>2</v>
      </c>
      <c r="AA458" s="146">
        <v>3</v>
      </c>
      <c r="AB458" s="146">
        <v>7</v>
      </c>
      <c r="AC458" s="146">
        <v>55342090</v>
      </c>
      <c r="AZ458" s="146">
        <v>2</v>
      </c>
      <c r="BA458" s="146">
        <f t="shared" si="7"/>
        <v>0</v>
      </c>
      <c r="BB458" s="146">
        <f t="shared" si="8"/>
        <v>0</v>
      </c>
      <c r="BC458" s="146">
        <f t="shared" si="9"/>
        <v>0</v>
      </c>
      <c r="BD458" s="146">
        <f t="shared" si="10"/>
        <v>0</v>
      </c>
      <c r="BE458" s="146">
        <f t="shared" si="11"/>
        <v>0</v>
      </c>
      <c r="CA458" s="177">
        <v>3</v>
      </c>
      <c r="CB458" s="177">
        <v>7</v>
      </c>
      <c r="CZ458" s="146">
        <v>0</v>
      </c>
    </row>
    <row r="459" spans="1:104">
      <c r="A459" s="178"/>
      <c r="B459" s="180"/>
      <c r="C459" s="226" t="s">
        <v>471</v>
      </c>
      <c r="D459" s="227"/>
      <c r="E459" s="181">
        <v>31.9</v>
      </c>
      <c r="F459" s="182"/>
      <c r="G459" s="183"/>
      <c r="M459" s="179" t="s">
        <v>471</v>
      </c>
      <c r="O459" s="170"/>
    </row>
    <row r="460" spans="1:104">
      <c r="A460" s="171">
        <v>226</v>
      </c>
      <c r="B460" s="172" t="s">
        <v>724</v>
      </c>
      <c r="C460" s="173" t="s">
        <v>725</v>
      </c>
      <c r="D460" s="174" t="s">
        <v>187</v>
      </c>
      <c r="E460" s="175">
        <v>16</v>
      </c>
      <c r="F460" s="175">
        <v>0</v>
      </c>
      <c r="G460" s="176">
        <f t="shared" ref="G460:G468" si="12">E460*F460</f>
        <v>0</v>
      </c>
      <c r="O460" s="170">
        <v>2</v>
      </c>
      <c r="AA460" s="146">
        <v>3</v>
      </c>
      <c r="AB460" s="146">
        <v>0</v>
      </c>
      <c r="AC460" s="146" t="s">
        <v>724</v>
      </c>
      <c r="AZ460" s="146">
        <v>2</v>
      </c>
      <c r="BA460" s="146">
        <f t="shared" ref="BA460:BA468" si="13">IF(AZ460=1,G460,0)</f>
        <v>0</v>
      </c>
      <c r="BB460" s="146">
        <f t="shared" ref="BB460:BB468" si="14">IF(AZ460=2,G460,0)</f>
        <v>0</v>
      </c>
      <c r="BC460" s="146">
        <f t="shared" ref="BC460:BC468" si="15">IF(AZ460=3,G460,0)</f>
        <v>0</v>
      </c>
      <c r="BD460" s="146">
        <f t="shared" ref="BD460:BD468" si="16">IF(AZ460=4,G460,0)</f>
        <v>0</v>
      </c>
      <c r="BE460" s="146">
        <f t="shared" ref="BE460:BE468" si="17">IF(AZ460=5,G460,0)</f>
        <v>0</v>
      </c>
      <c r="CA460" s="177">
        <v>3</v>
      </c>
      <c r="CB460" s="177">
        <v>0</v>
      </c>
      <c r="CZ460" s="146">
        <v>2.3E-3</v>
      </c>
    </row>
    <row r="461" spans="1:104">
      <c r="A461" s="171">
        <v>227</v>
      </c>
      <c r="B461" s="172" t="s">
        <v>726</v>
      </c>
      <c r="C461" s="173" t="s">
        <v>727</v>
      </c>
      <c r="D461" s="174" t="s">
        <v>164</v>
      </c>
      <c r="E461" s="175">
        <v>2</v>
      </c>
      <c r="F461" s="175">
        <v>0</v>
      </c>
      <c r="G461" s="176">
        <f t="shared" si="12"/>
        <v>0</v>
      </c>
      <c r="O461" s="170">
        <v>2</v>
      </c>
      <c r="AA461" s="146">
        <v>3</v>
      </c>
      <c r="AB461" s="146">
        <v>0</v>
      </c>
      <c r="AC461" s="146" t="s">
        <v>726</v>
      </c>
      <c r="AZ461" s="146">
        <v>2</v>
      </c>
      <c r="BA461" s="146">
        <f t="shared" si="13"/>
        <v>0</v>
      </c>
      <c r="BB461" s="146">
        <f t="shared" si="14"/>
        <v>0</v>
      </c>
      <c r="BC461" s="146">
        <f t="shared" si="15"/>
        <v>0</v>
      </c>
      <c r="BD461" s="146">
        <f t="shared" si="16"/>
        <v>0</v>
      </c>
      <c r="BE461" s="146">
        <f t="shared" si="17"/>
        <v>0</v>
      </c>
      <c r="CA461" s="177">
        <v>3</v>
      </c>
      <c r="CB461" s="177">
        <v>0</v>
      </c>
      <c r="CZ461" s="146">
        <v>1.1E-4</v>
      </c>
    </row>
    <row r="462" spans="1:104">
      <c r="A462" s="171">
        <v>228</v>
      </c>
      <c r="B462" s="172" t="s">
        <v>728</v>
      </c>
      <c r="C462" s="173" t="s">
        <v>729</v>
      </c>
      <c r="D462" s="174" t="s">
        <v>75</v>
      </c>
      <c r="E462" s="175">
        <v>2</v>
      </c>
      <c r="F462" s="175">
        <v>0</v>
      </c>
      <c r="G462" s="176">
        <f t="shared" si="12"/>
        <v>0</v>
      </c>
      <c r="O462" s="170">
        <v>2</v>
      </c>
      <c r="AA462" s="146">
        <v>3</v>
      </c>
      <c r="AB462" s="146">
        <v>0</v>
      </c>
      <c r="AC462" s="146">
        <v>553442250</v>
      </c>
      <c r="AZ462" s="146">
        <v>2</v>
      </c>
      <c r="BA462" s="146">
        <f t="shared" si="13"/>
        <v>0</v>
      </c>
      <c r="BB462" s="146">
        <f t="shared" si="14"/>
        <v>0</v>
      </c>
      <c r="BC462" s="146">
        <f t="shared" si="15"/>
        <v>0</v>
      </c>
      <c r="BD462" s="146">
        <f t="shared" si="16"/>
        <v>0</v>
      </c>
      <c r="BE462" s="146">
        <f t="shared" si="17"/>
        <v>0</v>
      </c>
      <c r="CA462" s="177">
        <v>3</v>
      </c>
      <c r="CB462" s="177">
        <v>0</v>
      </c>
      <c r="CZ462" s="146">
        <v>5.9000000000000003E-4</v>
      </c>
    </row>
    <row r="463" spans="1:104">
      <c r="A463" s="171">
        <v>229</v>
      </c>
      <c r="B463" s="172" t="s">
        <v>730</v>
      </c>
      <c r="C463" s="173" t="s">
        <v>731</v>
      </c>
      <c r="D463" s="174" t="s">
        <v>164</v>
      </c>
      <c r="E463" s="175">
        <v>16</v>
      </c>
      <c r="F463" s="175">
        <v>0</v>
      </c>
      <c r="G463" s="176">
        <f t="shared" si="12"/>
        <v>0</v>
      </c>
      <c r="O463" s="170">
        <v>2</v>
      </c>
      <c r="AA463" s="146">
        <v>3</v>
      </c>
      <c r="AB463" s="146">
        <v>0</v>
      </c>
      <c r="AC463" s="146" t="s">
        <v>730</v>
      </c>
      <c r="AZ463" s="146">
        <v>2</v>
      </c>
      <c r="BA463" s="146">
        <f t="shared" si="13"/>
        <v>0</v>
      </c>
      <c r="BB463" s="146">
        <f t="shared" si="14"/>
        <v>0</v>
      </c>
      <c r="BC463" s="146">
        <f t="shared" si="15"/>
        <v>0</v>
      </c>
      <c r="BD463" s="146">
        <f t="shared" si="16"/>
        <v>0</v>
      </c>
      <c r="BE463" s="146">
        <f t="shared" si="17"/>
        <v>0</v>
      </c>
      <c r="CA463" s="177">
        <v>3</v>
      </c>
      <c r="CB463" s="177">
        <v>0</v>
      </c>
      <c r="CZ463" s="146">
        <v>7.6000000000000004E-4</v>
      </c>
    </row>
    <row r="464" spans="1:104">
      <c r="A464" s="171">
        <v>230</v>
      </c>
      <c r="B464" s="172" t="s">
        <v>732</v>
      </c>
      <c r="C464" s="173" t="s">
        <v>733</v>
      </c>
      <c r="D464" s="174" t="s">
        <v>164</v>
      </c>
      <c r="E464" s="175">
        <v>4</v>
      </c>
      <c r="F464" s="175">
        <v>0</v>
      </c>
      <c r="G464" s="176">
        <f t="shared" si="12"/>
        <v>0</v>
      </c>
      <c r="O464" s="170">
        <v>2</v>
      </c>
      <c r="AA464" s="146">
        <v>3</v>
      </c>
      <c r="AB464" s="146">
        <v>0</v>
      </c>
      <c r="AC464" s="146" t="s">
        <v>732</v>
      </c>
      <c r="AZ464" s="146">
        <v>2</v>
      </c>
      <c r="BA464" s="146">
        <f t="shared" si="13"/>
        <v>0</v>
      </c>
      <c r="BB464" s="146">
        <f t="shared" si="14"/>
        <v>0</v>
      </c>
      <c r="BC464" s="146">
        <f t="shared" si="15"/>
        <v>0</v>
      </c>
      <c r="BD464" s="146">
        <f t="shared" si="16"/>
        <v>0</v>
      </c>
      <c r="BE464" s="146">
        <f t="shared" si="17"/>
        <v>0</v>
      </c>
      <c r="CA464" s="177">
        <v>3</v>
      </c>
      <c r="CB464" s="177">
        <v>0</v>
      </c>
      <c r="CZ464" s="146">
        <v>5.1000000000000004E-4</v>
      </c>
    </row>
    <row r="465" spans="1:104">
      <c r="A465" s="171">
        <v>231</v>
      </c>
      <c r="B465" s="172" t="s">
        <v>734</v>
      </c>
      <c r="C465" s="173" t="s">
        <v>735</v>
      </c>
      <c r="D465" s="174" t="s">
        <v>164</v>
      </c>
      <c r="E465" s="175">
        <v>2</v>
      </c>
      <c r="F465" s="175">
        <v>0</v>
      </c>
      <c r="G465" s="176">
        <f t="shared" si="12"/>
        <v>0</v>
      </c>
      <c r="O465" s="170">
        <v>2</v>
      </c>
      <c r="AA465" s="146">
        <v>3</v>
      </c>
      <c r="AB465" s="146">
        <v>0</v>
      </c>
      <c r="AC465" s="146" t="s">
        <v>734</v>
      </c>
      <c r="AZ465" s="146">
        <v>2</v>
      </c>
      <c r="BA465" s="146">
        <f t="shared" si="13"/>
        <v>0</v>
      </c>
      <c r="BB465" s="146">
        <f t="shared" si="14"/>
        <v>0</v>
      </c>
      <c r="BC465" s="146">
        <f t="shared" si="15"/>
        <v>0</v>
      </c>
      <c r="BD465" s="146">
        <f t="shared" si="16"/>
        <v>0</v>
      </c>
      <c r="BE465" s="146">
        <f t="shared" si="17"/>
        <v>0</v>
      </c>
      <c r="CA465" s="177">
        <v>3</v>
      </c>
      <c r="CB465" s="177">
        <v>0</v>
      </c>
      <c r="CZ465" s="146">
        <v>7.2000000000000005E-4</v>
      </c>
    </row>
    <row r="466" spans="1:104">
      <c r="A466" s="171">
        <v>232</v>
      </c>
      <c r="B466" s="172" t="s">
        <v>736</v>
      </c>
      <c r="C466" s="173" t="s">
        <v>737</v>
      </c>
      <c r="D466" s="174" t="s">
        <v>164</v>
      </c>
      <c r="E466" s="175">
        <v>4</v>
      </c>
      <c r="F466" s="175">
        <v>0</v>
      </c>
      <c r="G466" s="176">
        <f t="shared" si="12"/>
        <v>0</v>
      </c>
      <c r="O466" s="170">
        <v>2</v>
      </c>
      <c r="AA466" s="146">
        <v>3</v>
      </c>
      <c r="AB466" s="146">
        <v>0</v>
      </c>
      <c r="AC466" s="146" t="s">
        <v>736</v>
      </c>
      <c r="AZ466" s="146">
        <v>2</v>
      </c>
      <c r="BA466" s="146">
        <f t="shared" si="13"/>
        <v>0</v>
      </c>
      <c r="BB466" s="146">
        <f t="shared" si="14"/>
        <v>0</v>
      </c>
      <c r="BC466" s="146">
        <f t="shared" si="15"/>
        <v>0</v>
      </c>
      <c r="BD466" s="146">
        <f t="shared" si="16"/>
        <v>0</v>
      </c>
      <c r="BE466" s="146">
        <f t="shared" si="17"/>
        <v>0</v>
      </c>
      <c r="CA466" s="177">
        <v>3</v>
      </c>
      <c r="CB466" s="177">
        <v>0</v>
      </c>
      <c r="CZ466" s="146">
        <v>4.6000000000000001E-4</v>
      </c>
    </row>
    <row r="467" spans="1:104">
      <c r="A467" s="171">
        <v>233</v>
      </c>
      <c r="B467" s="172" t="s">
        <v>738</v>
      </c>
      <c r="C467" s="173" t="s">
        <v>739</v>
      </c>
      <c r="D467" s="174" t="s">
        <v>187</v>
      </c>
      <c r="E467" s="175">
        <v>8</v>
      </c>
      <c r="F467" s="175">
        <v>0</v>
      </c>
      <c r="G467" s="176">
        <f t="shared" si="12"/>
        <v>0</v>
      </c>
      <c r="O467" s="170">
        <v>2</v>
      </c>
      <c r="AA467" s="146">
        <v>3</v>
      </c>
      <c r="AB467" s="146">
        <v>0</v>
      </c>
      <c r="AC467" s="146" t="s">
        <v>738</v>
      </c>
      <c r="AZ467" s="146">
        <v>2</v>
      </c>
      <c r="BA467" s="146">
        <f t="shared" si="13"/>
        <v>0</v>
      </c>
      <c r="BB467" s="146">
        <f t="shared" si="14"/>
        <v>0</v>
      </c>
      <c r="BC467" s="146">
        <f t="shared" si="15"/>
        <v>0</v>
      </c>
      <c r="BD467" s="146">
        <f t="shared" si="16"/>
        <v>0</v>
      </c>
      <c r="BE467" s="146">
        <f t="shared" si="17"/>
        <v>0</v>
      </c>
      <c r="CA467" s="177">
        <v>3</v>
      </c>
      <c r="CB467" s="177">
        <v>0</v>
      </c>
      <c r="CZ467" s="146">
        <v>1.4599999999999999E-3</v>
      </c>
    </row>
    <row r="468" spans="1:104">
      <c r="A468" s="171">
        <v>234</v>
      </c>
      <c r="B468" s="172" t="s">
        <v>740</v>
      </c>
      <c r="C468" s="173" t="s">
        <v>741</v>
      </c>
      <c r="D468" s="174" t="s">
        <v>123</v>
      </c>
      <c r="E468" s="175">
        <v>0.2044</v>
      </c>
      <c r="F468" s="175">
        <v>0</v>
      </c>
      <c r="G468" s="176">
        <f t="shared" si="12"/>
        <v>0</v>
      </c>
      <c r="O468" s="170">
        <v>2</v>
      </c>
      <c r="AA468" s="146">
        <v>7</v>
      </c>
      <c r="AB468" s="146">
        <v>1001</v>
      </c>
      <c r="AC468" s="146">
        <v>5</v>
      </c>
      <c r="AZ468" s="146">
        <v>2</v>
      </c>
      <c r="BA468" s="146">
        <f t="shared" si="13"/>
        <v>0</v>
      </c>
      <c r="BB468" s="146">
        <f t="shared" si="14"/>
        <v>0</v>
      </c>
      <c r="BC468" s="146">
        <f t="shared" si="15"/>
        <v>0</v>
      </c>
      <c r="BD468" s="146">
        <f t="shared" si="16"/>
        <v>0</v>
      </c>
      <c r="BE468" s="146">
        <f t="shared" si="17"/>
        <v>0</v>
      </c>
      <c r="CA468" s="177">
        <v>7</v>
      </c>
      <c r="CB468" s="177">
        <v>1001</v>
      </c>
      <c r="CZ468" s="146">
        <v>0</v>
      </c>
    </row>
    <row r="469" spans="1:104">
      <c r="A469" s="184"/>
      <c r="B469" s="185" t="s">
        <v>76</v>
      </c>
      <c r="C469" s="186" t="str">
        <f>CONCATENATE(B444," ",C444)</f>
        <v>764 Konstrukce klempířské</v>
      </c>
      <c r="D469" s="187"/>
      <c r="E469" s="188"/>
      <c r="F469" s="189"/>
      <c r="G469" s="190">
        <f>SUM(G444:G468)</f>
        <v>0</v>
      </c>
      <c r="O469" s="170">
        <v>4</v>
      </c>
      <c r="BA469" s="191">
        <f>SUM(BA444:BA468)</f>
        <v>0</v>
      </c>
      <c r="BB469" s="191">
        <f>SUM(BB444:BB468)</f>
        <v>0</v>
      </c>
      <c r="BC469" s="191">
        <f>SUM(BC444:BC468)</f>
        <v>0</v>
      </c>
      <c r="BD469" s="191">
        <f>SUM(BD444:BD468)</f>
        <v>0</v>
      </c>
      <c r="BE469" s="191">
        <f>SUM(BE444:BE468)</f>
        <v>0</v>
      </c>
    </row>
    <row r="470" spans="1:104">
      <c r="A470" s="163" t="s">
        <v>72</v>
      </c>
      <c r="B470" s="164" t="s">
        <v>742</v>
      </c>
      <c r="C470" s="165" t="s">
        <v>743</v>
      </c>
      <c r="D470" s="166"/>
      <c r="E470" s="167"/>
      <c r="F470" s="167"/>
      <c r="G470" s="168"/>
      <c r="H470" s="169"/>
      <c r="I470" s="169"/>
      <c r="O470" s="170">
        <v>1</v>
      </c>
    </row>
    <row r="471" spans="1:104" ht="22.5">
      <c r="A471" s="171">
        <v>235</v>
      </c>
      <c r="B471" s="172" t="s">
        <v>744</v>
      </c>
      <c r="C471" s="173" t="s">
        <v>745</v>
      </c>
      <c r="D471" s="174" t="s">
        <v>132</v>
      </c>
      <c r="E471" s="175">
        <v>1</v>
      </c>
      <c r="F471" s="175">
        <v>0</v>
      </c>
      <c r="G471" s="176">
        <f t="shared" ref="G471:G502" si="18">E471*F471</f>
        <v>0</v>
      </c>
      <c r="O471" s="170">
        <v>2</v>
      </c>
      <c r="AA471" s="146">
        <v>1</v>
      </c>
      <c r="AB471" s="146">
        <v>7</v>
      </c>
      <c r="AC471" s="146">
        <v>7</v>
      </c>
      <c r="AZ471" s="146">
        <v>2</v>
      </c>
      <c r="BA471" s="146">
        <f t="shared" ref="BA471:BA502" si="19">IF(AZ471=1,G471,0)</f>
        <v>0</v>
      </c>
      <c r="BB471" s="146">
        <f t="shared" ref="BB471:BB502" si="20">IF(AZ471=2,G471,0)</f>
        <v>0</v>
      </c>
      <c r="BC471" s="146">
        <f t="shared" ref="BC471:BC502" si="21">IF(AZ471=3,G471,0)</f>
        <v>0</v>
      </c>
      <c r="BD471" s="146">
        <f t="shared" ref="BD471:BD502" si="22">IF(AZ471=4,G471,0)</f>
        <v>0</v>
      </c>
      <c r="BE471" s="146">
        <f t="shared" ref="BE471:BE502" si="23">IF(AZ471=5,G471,0)</f>
        <v>0</v>
      </c>
      <c r="CA471" s="177">
        <v>1</v>
      </c>
      <c r="CB471" s="177">
        <v>7</v>
      </c>
      <c r="CZ471" s="146">
        <v>0.124</v>
      </c>
    </row>
    <row r="472" spans="1:104">
      <c r="A472" s="171">
        <v>236</v>
      </c>
      <c r="B472" s="172" t="s">
        <v>746</v>
      </c>
      <c r="C472" s="173" t="s">
        <v>747</v>
      </c>
      <c r="D472" s="174" t="s">
        <v>164</v>
      </c>
      <c r="E472" s="175">
        <v>13</v>
      </c>
      <c r="F472" s="175">
        <v>0</v>
      </c>
      <c r="G472" s="176">
        <f t="shared" si="18"/>
        <v>0</v>
      </c>
      <c r="O472" s="170">
        <v>2</v>
      </c>
      <c r="AA472" s="146">
        <v>1</v>
      </c>
      <c r="AB472" s="146">
        <v>7</v>
      </c>
      <c r="AC472" s="146">
        <v>7</v>
      </c>
      <c r="AZ472" s="146">
        <v>2</v>
      </c>
      <c r="BA472" s="146">
        <f t="shared" si="19"/>
        <v>0</v>
      </c>
      <c r="BB472" s="146">
        <f t="shared" si="20"/>
        <v>0</v>
      </c>
      <c r="BC472" s="146">
        <f t="shared" si="21"/>
        <v>0</v>
      </c>
      <c r="BD472" s="146">
        <f t="shared" si="22"/>
        <v>0</v>
      </c>
      <c r="BE472" s="146">
        <f t="shared" si="23"/>
        <v>0</v>
      </c>
      <c r="CA472" s="177">
        <v>1</v>
      </c>
      <c r="CB472" s="177">
        <v>7</v>
      </c>
      <c r="CZ472" s="146">
        <v>0</v>
      </c>
    </row>
    <row r="473" spans="1:104">
      <c r="A473" s="171">
        <v>237</v>
      </c>
      <c r="B473" s="172" t="s">
        <v>748</v>
      </c>
      <c r="C473" s="173" t="s">
        <v>749</v>
      </c>
      <c r="D473" s="174" t="s">
        <v>164</v>
      </c>
      <c r="E473" s="175">
        <v>2</v>
      </c>
      <c r="F473" s="175">
        <v>0</v>
      </c>
      <c r="G473" s="176">
        <f t="shared" si="18"/>
        <v>0</v>
      </c>
      <c r="O473" s="170">
        <v>2</v>
      </c>
      <c r="AA473" s="146">
        <v>1</v>
      </c>
      <c r="AB473" s="146">
        <v>7</v>
      </c>
      <c r="AC473" s="146">
        <v>7</v>
      </c>
      <c r="AZ473" s="146">
        <v>2</v>
      </c>
      <c r="BA473" s="146">
        <f t="shared" si="19"/>
        <v>0</v>
      </c>
      <c r="BB473" s="146">
        <f t="shared" si="20"/>
        <v>0</v>
      </c>
      <c r="BC473" s="146">
        <f t="shared" si="21"/>
        <v>0</v>
      </c>
      <c r="BD473" s="146">
        <f t="shared" si="22"/>
        <v>0</v>
      </c>
      <c r="BE473" s="146">
        <f t="shared" si="23"/>
        <v>0</v>
      </c>
      <c r="CA473" s="177">
        <v>1</v>
      </c>
      <c r="CB473" s="177">
        <v>7</v>
      </c>
      <c r="CZ473" s="146">
        <v>0</v>
      </c>
    </row>
    <row r="474" spans="1:104">
      <c r="A474" s="171">
        <v>238</v>
      </c>
      <c r="B474" s="172" t="s">
        <v>750</v>
      </c>
      <c r="C474" s="173" t="s">
        <v>751</v>
      </c>
      <c r="D474" s="174" t="s">
        <v>164</v>
      </c>
      <c r="E474" s="175">
        <v>5</v>
      </c>
      <c r="F474" s="175">
        <v>0</v>
      </c>
      <c r="G474" s="176">
        <f t="shared" si="18"/>
        <v>0</v>
      </c>
      <c r="O474" s="170">
        <v>2</v>
      </c>
      <c r="AA474" s="146">
        <v>1</v>
      </c>
      <c r="AB474" s="146">
        <v>7</v>
      </c>
      <c r="AC474" s="146">
        <v>7</v>
      </c>
      <c r="AZ474" s="146">
        <v>2</v>
      </c>
      <c r="BA474" s="146">
        <f t="shared" si="19"/>
        <v>0</v>
      </c>
      <c r="BB474" s="146">
        <f t="shared" si="20"/>
        <v>0</v>
      </c>
      <c r="BC474" s="146">
        <f t="shared" si="21"/>
        <v>0</v>
      </c>
      <c r="BD474" s="146">
        <f t="shared" si="22"/>
        <v>0</v>
      </c>
      <c r="BE474" s="146">
        <f t="shared" si="23"/>
        <v>0</v>
      </c>
      <c r="CA474" s="177">
        <v>1</v>
      </c>
      <c r="CB474" s="177">
        <v>7</v>
      </c>
      <c r="CZ474" s="146">
        <v>0</v>
      </c>
    </row>
    <row r="475" spans="1:104">
      <c r="A475" s="171">
        <v>239</v>
      </c>
      <c r="B475" s="172" t="s">
        <v>752</v>
      </c>
      <c r="C475" s="173" t="s">
        <v>753</v>
      </c>
      <c r="D475" s="174" t="s">
        <v>164</v>
      </c>
      <c r="E475" s="175">
        <v>1</v>
      </c>
      <c r="F475" s="175">
        <v>0</v>
      </c>
      <c r="G475" s="176">
        <f t="shared" si="18"/>
        <v>0</v>
      </c>
      <c r="O475" s="170">
        <v>2</v>
      </c>
      <c r="AA475" s="146">
        <v>1</v>
      </c>
      <c r="AB475" s="146">
        <v>7</v>
      </c>
      <c r="AC475" s="146">
        <v>7</v>
      </c>
      <c r="AZ475" s="146">
        <v>2</v>
      </c>
      <c r="BA475" s="146">
        <f t="shared" si="19"/>
        <v>0</v>
      </c>
      <c r="BB475" s="146">
        <f t="shared" si="20"/>
        <v>0</v>
      </c>
      <c r="BC475" s="146">
        <f t="shared" si="21"/>
        <v>0</v>
      </c>
      <c r="BD475" s="146">
        <f t="shared" si="22"/>
        <v>0</v>
      </c>
      <c r="BE475" s="146">
        <f t="shared" si="23"/>
        <v>0</v>
      </c>
      <c r="CA475" s="177">
        <v>1</v>
      </c>
      <c r="CB475" s="177">
        <v>7</v>
      </c>
      <c r="CZ475" s="146">
        <v>0</v>
      </c>
    </row>
    <row r="476" spans="1:104">
      <c r="A476" s="171">
        <v>240</v>
      </c>
      <c r="B476" s="172" t="s">
        <v>754</v>
      </c>
      <c r="C476" s="173" t="s">
        <v>755</v>
      </c>
      <c r="D476" s="174" t="s">
        <v>164</v>
      </c>
      <c r="E476" s="175">
        <v>15</v>
      </c>
      <c r="F476" s="175">
        <v>0</v>
      </c>
      <c r="G476" s="176">
        <f t="shared" si="18"/>
        <v>0</v>
      </c>
      <c r="O476" s="170">
        <v>2</v>
      </c>
      <c r="AA476" s="146">
        <v>1</v>
      </c>
      <c r="AB476" s="146">
        <v>7</v>
      </c>
      <c r="AC476" s="146">
        <v>7</v>
      </c>
      <c r="AZ476" s="146">
        <v>2</v>
      </c>
      <c r="BA476" s="146">
        <f t="shared" si="19"/>
        <v>0</v>
      </c>
      <c r="BB476" s="146">
        <f t="shared" si="20"/>
        <v>0</v>
      </c>
      <c r="BC476" s="146">
        <f t="shared" si="21"/>
        <v>0</v>
      </c>
      <c r="BD476" s="146">
        <f t="shared" si="22"/>
        <v>0</v>
      </c>
      <c r="BE476" s="146">
        <f t="shared" si="23"/>
        <v>0</v>
      </c>
      <c r="CA476" s="177">
        <v>1</v>
      </c>
      <c r="CB476" s="177">
        <v>7</v>
      </c>
      <c r="CZ476" s="146">
        <v>0</v>
      </c>
    </row>
    <row r="477" spans="1:104" ht="22.5">
      <c r="A477" s="171">
        <v>241</v>
      </c>
      <c r="B477" s="172" t="s">
        <v>756</v>
      </c>
      <c r="C477" s="173" t="s">
        <v>757</v>
      </c>
      <c r="D477" s="174" t="s">
        <v>187</v>
      </c>
      <c r="E477" s="175">
        <v>11.9</v>
      </c>
      <c r="F477" s="175">
        <v>0</v>
      </c>
      <c r="G477" s="176">
        <f t="shared" si="18"/>
        <v>0</v>
      </c>
      <c r="O477" s="170">
        <v>2</v>
      </c>
      <c r="AA477" s="146">
        <v>1</v>
      </c>
      <c r="AB477" s="146">
        <v>7</v>
      </c>
      <c r="AC477" s="146">
        <v>7</v>
      </c>
      <c r="AZ477" s="146">
        <v>2</v>
      </c>
      <c r="BA477" s="146">
        <f t="shared" si="19"/>
        <v>0</v>
      </c>
      <c r="BB477" s="146">
        <f t="shared" si="20"/>
        <v>0</v>
      </c>
      <c r="BC477" s="146">
        <f t="shared" si="21"/>
        <v>0</v>
      </c>
      <c r="BD477" s="146">
        <f t="shared" si="22"/>
        <v>0</v>
      </c>
      <c r="BE477" s="146">
        <f t="shared" si="23"/>
        <v>0</v>
      </c>
      <c r="CA477" s="177">
        <v>1</v>
      </c>
      <c r="CB477" s="177">
        <v>7</v>
      </c>
      <c r="CZ477" s="146">
        <v>6.6000000000000003E-2</v>
      </c>
    </row>
    <row r="478" spans="1:104" ht="22.5">
      <c r="A478" s="171">
        <v>242</v>
      </c>
      <c r="B478" s="172" t="s">
        <v>758</v>
      </c>
      <c r="C478" s="173" t="s">
        <v>759</v>
      </c>
      <c r="D478" s="174" t="s">
        <v>187</v>
      </c>
      <c r="E478" s="175">
        <v>0.9</v>
      </c>
      <c r="F478" s="175">
        <v>0</v>
      </c>
      <c r="G478" s="176">
        <f t="shared" si="18"/>
        <v>0</v>
      </c>
      <c r="O478" s="170">
        <v>2</v>
      </c>
      <c r="AA478" s="146">
        <v>1</v>
      </c>
      <c r="AB478" s="146">
        <v>7</v>
      </c>
      <c r="AC478" s="146">
        <v>7</v>
      </c>
      <c r="AZ478" s="146">
        <v>2</v>
      </c>
      <c r="BA478" s="146">
        <f t="shared" si="19"/>
        <v>0</v>
      </c>
      <c r="BB478" s="146">
        <f t="shared" si="20"/>
        <v>0</v>
      </c>
      <c r="BC478" s="146">
        <f t="shared" si="21"/>
        <v>0</v>
      </c>
      <c r="BD478" s="146">
        <f t="shared" si="22"/>
        <v>0</v>
      </c>
      <c r="BE478" s="146">
        <f t="shared" si="23"/>
        <v>0</v>
      </c>
      <c r="CA478" s="177">
        <v>1</v>
      </c>
      <c r="CB478" s="177">
        <v>7</v>
      </c>
      <c r="CZ478" s="146">
        <v>6.6000000000000003E-2</v>
      </c>
    </row>
    <row r="479" spans="1:104" ht="22.5">
      <c r="A479" s="171">
        <v>243</v>
      </c>
      <c r="B479" s="172" t="s">
        <v>760</v>
      </c>
      <c r="C479" s="173" t="s">
        <v>761</v>
      </c>
      <c r="D479" s="174" t="s">
        <v>187</v>
      </c>
      <c r="E479" s="175">
        <v>3</v>
      </c>
      <c r="F479" s="175">
        <v>0</v>
      </c>
      <c r="G479" s="176">
        <f t="shared" si="18"/>
        <v>0</v>
      </c>
      <c r="O479" s="170">
        <v>2</v>
      </c>
      <c r="AA479" s="146">
        <v>1</v>
      </c>
      <c r="AB479" s="146">
        <v>7</v>
      </c>
      <c r="AC479" s="146">
        <v>7</v>
      </c>
      <c r="AZ479" s="146">
        <v>2</v>
      </c>
      <c r="BA479" s="146">
        <f t="shared" si="19"/>
        <v>0</v>
      </c>
      <c r="BB479" s="146">
        <f t="shared" si="20"/>
        <v>0</v>
      </c>
      <c r="BC479" s="146">
        <f t="shared" si="21"/>
        <v>0</v>
      </c>
      <c r="BD479" s="146">
        <f t="shared" si="22"/>
        <v>0</v>
      </c>
      <c r="BE479" s="146">
        <f t="shared" si="23"/>
        <v>0</v>
      </c>
      <c r="CA479" s="177">
        <v>1</v>
      </c>
      <c r="CB479" s="177">
        <v>7</v>
      </c>
      <c r="CZ479" s="146">
        <v>6.6000000000000003E-2</v>
      </c>
    </row>
    <row r="480" spans="1:104">
      <c r="A480" s="171">
        <v>244</v>
      </c>
      <c r="B480" s="172" t="s">
        <v>762</v>
      </c>
      <c r="C480" s="173" t="s">
        <v>763</v>
      </c>
      <c r="D480" s="174" t="s">
        <v>164</v>
      </c>
      <c r="E480" s="175">
        <v>33</v>
      </c>
      <c r="F480" s="175">
        <v>0</v>
      </c>
      <c r="G480" s="176">
        <f t="shared" si="18"/>
        <v>0</v>
      </c>
      <c r="O480" s="170">
        <v>2</v>
      </c>
      <c r="AA480" s="146">
        <v>1</v>
      </c>
      <c r="AB480" s="146">
        <v>7</v>
      </c>
      <c r="AC480" s="146">
        <v>7</v>
      </c>
      <c r="AZ480" s="146">
        <v>2</v>
      </c>
      <c r="BA480" s="146">
        <f t="shared" si="19"/>
        <v>0</v>
      </c>
      <c r="BB480" s="146">
        <f t="shared" si="20"/>
        <v>0</v>
      </c>
      <c r="BC480" s="146">
        <f t="shared" si="21"/>
        <v>0</v>
      </c>
      <c r="BD480" s="146">
        <f t="shared" si="22"/>
        <v>0</v>
      </c>
      <c r="BE480" s="146">
        <f t="shared" si="23"/>
        <v>0</v>
      </c>
      <c r="CA480" s="177">
        <v>1</v>
      </c>
      <c r="CB480" s="177">
        <v>7</v>
      </c>
      <c r="CZ480" s="146">
        <v>1.9000000000000001E-4</v>
      </c>
    </row>
    <row r="481" spans="1:104">
      <c r="A481" s="171">
        <v>245</v>
      </c>
      <c r="B481" s="172" t="s">
        <v>764</v>
      </c>
      <c r="C481" s="173" t="s">
        <v>765</v>
      </c>
      <c r="D481" s="174" t="s">
        <v>164</v>
      </c>
      <c r="E481" s="175">
        <v>1</v>
      </c>
      <c r="F481" s="175">
        <v>0</v>
      </c>
      <c r="G481" s="176">
        <f t="shared" si="18"/>
        <v>0</v>
      </c>
      <c r="O481" s="170">
        <v>2</v>
      </c>
      <c r="AA481" s="146">
        <v>1</v>
      </c>
      <c r="AB481" s="146">
        <v>7</v>
      </c>
      <c r="AC481" s="146">
        <v>7</v>
      </c>
      <c r="AZ481" s="146">
        <v>2</v>
      </c>
      <c r="BA481" s="146">
        <f t="shared" si="19"/>
        <v>0</v>
      </c>
      <c r="BB481" s="146">
        <f t="shared" si="20"/>
        <v>0</v>
      </c>
      <c r="BC481" s="146">
        <f t="shared" si="21"/>
        <v>0</v>
      </c>
      <c r="BD481" s="146">
        <f t="shared" si="22"/>
        <v>0</v>
      </c>
      <c r="BE481" s="146">
        <f t="shared" si="23"/>
        <v>0</v>
      </c>
      <c r="CA481" s="177">
        <v>1</v>
      </c>
      <c r="CB481" s="177">
        <v>7</v>
      </c>
      <c r="CZ481" s="146">
        <v>1.0000000000000001E-5</v>
      </c>
    </row>
    <row r="482" spans="1:104">
      <c r="A482" s="171">
        <v>246</v>
      </c>
      <c r="B482" s="172" t="s">
        <v>766</v>
      </c>
      <c r="C482" s="173" t="s">
        <v>767</v>
      </c>
      <c r="D482" s="174" t="s">
        <v>164</v>
      </c>
      <c r="E482" s="175">
        <v>1</v>
      </c>
      <c r="F482" s="175">
        <v>0</v>
      </c>
      <c r="G482" s="176">
        <f t="shared" si="18"/>
        <v>0</v>
      </c>
      <c r="O482" s="170">
        <v>2</v>
      </c>
      <c r="AA482" s="146">
        <v>2</v>
      </c>
      <c r="AB482" s="146">
        <v>7</v>
      </c>
      <c r="AC482" s="146">
        <v>7</v>
      </c>
      <c r="AZ482" s="146">
        <v>2</v>
      </c>
      <c r="BA482" s="146">
        <f t="shared" si="19"/>
        <v>0</v>
      </c>
      <c r="BB482" s="146">
        <f t="shared" si="20"/>
        <v>0</v>
      </c>
      <c r="BC482" s="146">
        <f t="shared" si="21"/>
        <v>0</v>
      </c>
      <c r="BD482" s="146">
        <f t="shared" si="22"/>
        <v>0</v>
      </c>
      <c r="BE482" s="146">
        <f t="shared" si="23"/>
        <v>0</v>
      </c>
      <c r="CA482" s="177">
        <v>2</v>
      </c>
      <c r="CB482" s="177">
        <v>7</v>
      </c>
      <c r="CZ482" s="146">
        <v>0.184</v>
      </c>
    </row>
    <row r="483" spans="1:104">
      <c r="A483" s="171">
        <v>247</v>
      </c>
      <c r="B483" s="172" t="s">
        <v>768</v>
      </c>
      <c r="C483" s="173" t="s">
        <v>769</v>
      </c>
      <c r="D483" s="174" t="s">
        <v>164</v>
      </c>
      <c r="E483" s="175">
        <v>10</v>
      </c>
      <c r="F483" s="175">
        <v>0</v>
      </c>
      <c r="G483" s="176">
        <f t="shared" si="18"/>
        <v>0</v>
      </c>
      <c r="O483" s="170">
        <v>2</v>
      </c>
      <c r="AA483" s="146">
        <v>3</v>
      </c>
      <c r="AB483" s="146">
        <v>7</v>
      </c>
      <c r="AC483" s="146" t="s">
        <v>768</v>
      </c>
      <c r="AZ483" s="146">
        <v>2</v>
      </c>
      <c r="BA483" s="146">
        <f t="shared" si="19"/>
        <v>0</v>
      </c>
      <c r="BB483" s="146">
        <f t="shared" si="20"/>
        <v>0</v>
      </c>
      <c r="BC483" s="146">
        <f t="shared" si="21"/>
        <v>0</v>
      </c>
      <c r="BD483" s="146">
        <f t="shared" si="22"/>
        <v>0</v>
      </c>
      <c r="BE483" s="146">
        <f t="shared" si="23"/>
        <v>0</v>
      </c>
      <c r="CA483" s="177">
        <v>3</v>
      </c>
      <c r="CB483" s="177">
        <v>7</v>
      </c>
      <c r="CZ483" s="146">
        <v>7.5000000000000002E-4</v>
      </c>
    </row>
    <row r="484" spans="1:104">
      <c r="A484" s="171">
        <v>248</v>
      </c>
      <c r="B484" s="172" t="s">
        <v>770</v>
      </c>
      <c r="C484" s="173" t="s">
        <v>771</v>
      </c>
      <c r="D484" s="174" t="s">
        <v>164</v>
      </c>
      <c r="E484" s="175">
        <v>5</v>
      </c>
      <c r="F484" s="175">
        <v>0</v>
      </c>
      <c r="G484" s="176">
        <f t="shared" si="18"/>
        <v>0</v>
      </c>
      <c r="O484" s="170">
        <v>2</v>
      </c>
      <c r="AA484" s="146">
        <v>3</v>
      </c>
      <c r="AB484" s="146">
        <v>0</v>
      </c>
      <c r="AC484" s="146" t="s">
        <v>770</v>
      </c>
      <c r="AZ484" s="146">
        <v>2</v>
      </c>
      <c r="BA484" s="146">
        <f t="shared" si="19"/>
        <v>0</v>
      </c>
      <c r="BB484" s="146">
        <f t="shared" si="20"/>
        <v>0</v>
      </c>
      <c r="BC484" s="146">
        <f t="shared" si="21"/>
        <v>0</v>
      </c>
      <c r="BD484" s="146">
        <f t="shared" si="22"/>
        <v>0</v>
      </c>
      <c r="BE484" s="146">
        <f t="shared" si="23"/>
        <v>0</v>
      </c>
      <c r="CA484" s="177">
        <v>3</v>
      </c>
      <c r="CB484" s="177">
        <v>0</v>
      </c>
      <c r="CZ484" s="146">
        <v>8.0000000000000004E-4</v>
      </c>
    </row>
    <row r="485" spans="1:104">
      <c r="A485" s="171">
        <v>249</v>
      </c>
      <c r="B485" s="172" t="s">
        <v>772</v>
      </c>
      <c r="C485" s="173" t="s">
        <v>773</v>
      </c>
      <c r="D485" s="174" t="s">
        <v>164</v>
      </c>
      <c r="E485" s="175">
        <v>9</v>
      </c>
      <c r="F485" s="175">
        <v>0</v>
      </c>
      <c r="G485" s="176">
        <f t="shared" si="18"/>
        <v>0</v>
      </c>
      <c r="O485" s="170">
        <v>2</v>
      </c>
      <c r="AA485" s="146">
        <v>3</v>
      </c>
      <c r="AB485" s="146">
        <v>0</v>
      </c>
      <c r="AC485" s="146" t="s">
        <v>772</v>
      </c>
      <c r="AZ485" s="146">
        <v>2</v>
      </c>
      <c r="BA485" s="146">
        <f t="shared" si="19"/>
        <v>0</v>
      </c>
      <c r="BB485" s="146">
        <f t="shared" si="20"/>
        <v>0</v>
      </c>
      <c r="BC485" s="146">
        <f t="shared" si="21"/>
        <v>0</v>
      </c>
      <c r="BD485" s="146">
        <f t="shared" si="22"/>
        <v>0</v>
      </c>
      <c r="BE485" s="146">
        <f t="shared" si="23"/>
        <v>0</v>
      </c>
      <c r="CA485" s="177">
        <v>3</v>
      </c>
      <c r="CB485" s="177">
        <v>0</v>
      </c>
      <c r="CZ485" s="146">
        <v>8.0000000000000004E-4</v>
      </c>
    </row>
    <row r="486" spans="1:104">
      <c r="A486" s="171">
        <v>250</v>
      </c>
      <c r="B486" s="172" t="s">
        <v>774</v>
      </c>
      <c r="C486" s="173" t="s">
        <v>775</v>
      </c>
      <c r="D486" s="174" t="s">
        <v>164</v>
      </c>
      <c r="E486" s="175">
        <v>1</v>
      </c>
      <c r="F486" s="175">
        <v>0</v>
      </c>
      <c r="G486" s="176">
        <f t="shared" si="18"/>
        <v>0</v>
      </c>
      <c r="O486" s="170">
        <v>2</v>
      </c>
      <c r="AA486" s="146">
        <v>3</v>
      </c>
      <c r="AB486" s="146">
        <v>7</v>
      </c>
      <c r="AC486" s="146" t="s">
        <v>774</v>
      </c>
      <c r="AZ486" s="146">
        <v>2</v>
      </c>
      <c r="BA486" s="146">
        <f t="shared" si="19"/>
        <v>0</v>
      </c>
      <c r="BB486" s="146">
        <f t="shared" si="20"/>
        <v>0</v>
      </c>
      <c r="BC486" s="146">
        <f t="shared" si="21"/>
        <v>0</v>
      </c>
      <c r="BD486" s="146">
        <f t="shared" si="22"/>
        <v>0</v>
      </c>
      <c r="BE486" s="146">
        <f t="shared" si="23"/>
        <v>0</v>
      </c>
      <c r="CA486" s="177">
        <v>3</v>
      </c>
      <c r="CB486" s="177">
        <v>7</v>
      </c>
      <c r="CZ486" s="146">
        <v>8.0000000000000004E-4</v>
      </c>
    </row>
    <row r="487" spans="1:104">
      <c r="A487" s="171">
        <v>251</v>
      </c>
      <c r="B487" s="172" t="s">
        <v>776</v>
      </c>
      <c r="C487" s="173" t="s">
        <v>777</v>
      </c>
      <c r="D487" s="174" t="s">
        <v>164</v>
      </c>
      <c r="E487" s="175">
        <v>1</v>
      </c>
      <c r="F487" s="175">
        <v>0</v>
      </c>
      <c r="G487" s="176">
        <f t="shared" si="18"/>
        <v>0</v>
      </c>
      <c r="O487" s="170">
        <v>2</v>
      </c>
      <c r="AA487" s="146">
        <v>3</v>
      </c>
      <c r="AB487" s="146">
        <v>7</v>
      </c>
      <c r="AC487" s="146" t="s">
        <v>776</v>
      </c>
      <c r="AZ487" s="146">
        <v>2</v>
      </c>
      <c r="BA487" s="146">
        <f t="shared" si="19"/>
        <v>0</v>
      </c>
      <c r="BB487" s="146">
        <f t="shared" si="20"/>
        <v>0</v>
      </c>
      <c r="BC487" s="146">
        <f t="shared" si="21"/>
        <v>0</v>
      </c>
      <c r="BD487" s="146">
        <f t="shared" si="22"/>
        <v>0</v>
      </c>
      <c r="BE487" s="146">
        <f t="shared" si="23"/>
        <v>0</v>
      </c>
      <c r="CA487" s="177">
        <v>3</v>
      </c>
      <c r="CB487" s="177">
        <v>7</v>
      </c>
      <c r="CZ487" s="146">
        <v>2.7499999999999998E-3</v>
      </c>
    </row>
    <row r="488" spans="1:104" ht="22.5">
      <c r="A488" s="171">
        <v>252</v>
      </c>
      <c r="B488" s="172" t="s">
        <v>778</v>
      </c>
      <c r="C488" s="173" t="s">
        <v>779</v>
      </c>
      <c r="D488" s="174" t="s">
        <v>164</v>
      </c>
      <c r="E488" s="175">
        <v>33</v>
      </c>
      <c r="F488" s="175">
        <v>0</v>
      </c>
      <c r="G488" s="176">
        <f t="shared" si="18"/>
        <v>0</v>
      </c>
      <c r="O488" s="170">
        <v>2</v>
      </c>
      <c r="AA488" s="146">
        <v>3</v>
      </c>
      <c r="AB488" s="146">
        <v>7</v>
      </c>
      <c r="AC488" s="146" t="s">
        <v>778</v>
      </c>
      <c r="AZ488" s="146">
        <v>2</v>
      </c>
      <c r="BA488" s="146">
        <f t="shared" si="19"/>
        <v>0</v>
      </c>
      <c r="BB488" s="146">
        <f t="shared" si="20"/>
        <v>0</v>
      </c>
      <c r="BC488" s="146">
        <f t="shared" si="21"/>
        <v>0</v>
      </c>
      <c r="BD488" s="146">
        <f t="shared" si="22"/>
        <v>0</v>
      </c>
      <c r="BE488" s="146">
        <f t="shared" si="23"/>
        <v>0</v>
      </c>
      <c r="CA488" s="177">
        <v>3</v>
      </c>
      <c r="CB488" s="177">
        <v>7</v>
      </c>
      <c r="CZ488" s="146">
        <v>2.4E-2</v>
      </c>
    </row>
    <row r="489" spans="1:104">
      <c r="A489" s="171">
        <v>253</v>
      </c>
      <c r="B489" s="172" t="s">
        <v>780</v>
      </c>
      <c r="C489" s="173" t="s">
        <v>781</v>
      </c>
      <c r="D489" s="174" t="s">
        <v>75</v>
      </c>
      <c r="E489" s="175">
        <v>2</v>
      </c>
      <c r="F489" s="175">
        <v>0</v>
      </c>
      <c r="G489" s="176">
        <f t="shared" si="18"/>
        <v>0</v>
      </c>
      <c r="O489" s="170">
        <v>2</v>
      </c>
      <c r="AA489" s="146">
        <v>3</v>
      </c>
      <c r="AB489" s="146">
        <v>7</v>
      </c>
      <c r="AC489" s="146" t="s">
        <v>780</v>
      </c>
      <c r="AZ489" s="146">
        <v>2</v>
      </c>
      <c r="BA489" s="146">
        <f t="shared" si="19"/>
        <v>0</v>
      </c>
      <c r="BB489" s="146">
        <f t="shared" si="20"/>
        <v>0</v>
      </c>
      <c r="BC489" s="146">
        <f t="shared" si="21"/>
        <v>0</v>
      </c>
      <c r="BD489" s="146">
        <f t="shared" si="22"/>
        <v>0</v>
      </c>
      <c r="BE489" s="146">
        <f t="shared" si="23"/>
        <v>0</v>
      </c>
      <c r="CA489" s="177">
        <v>3</v>
      </c>
      <c r="CB489" s="177">
        <v>7</v>
      </c>
      <c r="CZ489" s="146">
        <v>2.0000000000000001E-4</v>
      </c>
    </row>
    <row r="490" spans="1:104" ht="22.5">
      <c r="A490" s="171">
        <v>254</v>
      </c>
      <c r="B490" s="172" t="s">
        <v>782</v>
      </c>
      <c r="C490" s="173" t="s">
        <v>783</v>
      </c>
      <c r="D490" s="174" t="s">
        <v>164</v>
      </c>
      <c r="E490" s="175">
        <v>1</v>
      </c>
      <c r="F490" s="175">
        <v>0</v>
      </c>
      <c r="G490" s="176">
        <f t="shared" si="18"/>
        <v>0</v>
      </c>
      <c r="O490" s="170">
        <v>2</v>
      </c>
      <c r="AA490" s="146">
        <v>3</v>
      </c>
      <c r="AB490" s="146">
        <v>0</v>
      </c>
      <c r="AC490" s="146" t="s">
        <v>782</v>
      </c>
      <c r="AZ490" s="146">
        <v>2</v>
      </c>
      <c r="BA490" s="146">
        <f t="shared" si="19"/>
        <v>0</v>
      </c>
      <c r="BB490" s="146">
        <f t="shared" si="20"/>
        <v>0</v>
      </c>
      <c r="BC490" s="146">
        <f t="shared" si="21"/>
        <v>0</v>
      </c>
      <c r="BD490" s="146">
        <f t="shared" si="22"/>
        <v>0</v>
      </c>
      <c r="BE490" s="146">
        <f t="shared" si="23"/>
        <v>0</v>
      </c>
      <c r="CA490" s="177">
        <v>3</v>
      </c>
      <c r="CB490" s="177">
        <v>0</v>
      </c>
      <c r="CZ490" s="146">
        <v>9.2999999999999999E-2</v>
      </c>
    </row>
    <row r="491" spans="1:104" ht="22.5">
      <c r="A491" s="171">
        <v>255</v>
      </c>
      <c r="B491" s="172" t="s">
        <v>784</v>
      </c>
      <c r="C491" s="173" t="s">
        <v>785</v>
      </c>
      <c r="D491" s="174" t="s">
        <v>164</v>
      </c>
      <c r="E491" s="175">
        <v>2</v>
      </c>
      <c r="F491" s="175">
        <v>0</v>
      </c>
      <c r="G491" s="176">
        <f t="shared" si="18"/>
        <v>0</v>
      </c>
      <c r="O491" s="170">
        <v>2</v>
      </c>
      <c r="AA491" s="146">
        <v>3</v>
      </c>
      <c r="AB491" s="146">
        <v>0</v>
      </c>
      <c r="AC491" s="146" t="s">
        <v>784</v>
      </c>
      <c r="AZ491" s="146">
        <v>2</v>
      </c>
      <c r="BA491" s="146">
        <f t="shared" si="19"/>
        <v>0</v>
      </c>
      <c r="BB491" s="146">
        <f t="shared" si="20"/>
        <v>0</v>
      </c>
      <c r="BC491" s="146">
        <f t="shared" si="21"/>
        <v>0</v>
      </c>
      <c r="BD491" s="146">
        <f t="shared" si="22"/>
        <v>0</v>
      </c>
      <c r="BE491" s="146">
        <f t="shared" si="23"/>
        <v>0</v>
      </c>
      <c r="CA491" s="177">
        <v>3</v>
      </c>
      <c r="CB491" s="177">
        <v>0</v>
      </c>
      <c r="CZ491" s="146">
        <v>7.8E-2</v>
      </c>
    </row>
    <row r="492" spans="1:104" ht="22.5">
      <c r="A492" s="171">
        <v>256</v>
      </c>
      <c r="B492" s="172" t="s">
        <v>786</v>
      </c>
      <c r="C492" s="173" t="s">
        <v>787</v>
      </c>
      <c r="D492" s="174" t="s">
        <v>164</v>
      </c>
      <c r="E492" s="175">
        <v>1</v>
      </c>
      <c r="F492" s="175">
        <v>0</v>
      </c>
      <c r="G492" s="176">
        <f t="shared" si="18"/>
        <v>0</v>
      </c>
      <c r="O492" s="170">
        <v>2</v>
      </c>
      <c r="AA492" s="146">
        <v>3</v>
      </c>
      <c r="AB492" s="146">
        <v>0</v>
      </c>
      <c r="AC492" s="146" t="s">
        <v>786</v>
      </c>
      <c r="AZ492" s="146">
        <v>2</v>
      </c>
      <c r="BA492" s="146">
        <f t="shared" si="19"/>
        <v>0</v>
      </c>
      <c r="BB492" s="146">
        <f t="shared" si="20"/>
        <v>0</v>
      </c>
      <c r="BC492" s="146">
        <f t="shared" si="21"/>
        <v>0</v>
      </c>
      <c r="BD492" s="146">
        <f t="shared" si="22"/>
        <v>0</v>
      </c>
      <c r="BE492" s="146">
        <f t="shared" si="23"/>
        <v>0</v>
      </c>
      <c r="CA492" s="177">
        <v>3</v>
      </c>
      <c r="CB492" s="177">
        <v>0</v>
      </c>
      <c r="CZ492" s="146">
        <v>0.91</v>
      </c>
    </row>
    <row r="493" spans="1:104" ht="22.5">
      <c r="A493" s="171">
        <v>257</v>
      </c>
      <c r="B493" s="172" t="s">
        <v>788</v>
      </c>
      <c r="C493" s="173" t="s">
        <v>789</v>
      </c>
      <c r="D493" s="174" t="s">
        <v>164</v>
      </c>
      <c r="E493" s="175">
        <v>1</v>
      </c>
      <c r="F493" s="175">
        <v>0</v>
      </c>
      <c r="G493" s="176">
        <f t="shared" si="18"/>
        <v>0</v>
      </c>
      <c r="O493" s="170">
        <v>2</v>
      </c>
      <c r="AA493" s="146">
        <v>3</v>
      </c>
      <c r="AB493" s="146">
        <v>0</v>
      </c>
      <c r="AC493" s="146" t="s">
        <v>788</v>
      </c>
      <c r="AZ493" s="146">
        <v>2</v>
      </c>
      <c r="BA493" s="146">
        <f t="shared" si="19"/>
        <v>0</v>
      </c>
      <c r="BB493" s="146">
        <f t="shared" si="20"/>
        <v>0</v>
      </c>
      <c r="BC493" s="146">
        <f t="shared" si="21"/>
        <v>0</v>
      </c>
      <c r="BD493" s="146">
        <f t="shared" si="22"/>
        <v>0</v>
      </c>
      <c r="BE493" s="146">
        <f t="shared" si="23"/>
        <v>0</v>
      </c>
      <c r="CA493" s="177">
        <v>3</v>
      </c>
      <c r="CB493" s="177">
        <v>0</v>
      </c>
      <c r="CZ493" s="146">
        <v>8.2100000000000006E-2</v>
      </c>
    </row>
    <row r="494" spans="1:104" ht="22.5">
      <c r="A494" s="171">
        <v>258</v>
      </c>
      <c r="B494" s="172" t="s">
        <v>790</v>
      </c>
      <c r="C494" s="173" t="s">
        <v>791</v>
      </c>
      <c r="D494" s="174" t="s">
        <v>164</v>
      </c>
      <c r="E494" s="175">
        <v>2</v>
      </c>
      <c r="F494" s="175">
        <v>0</v>
      </c>
      <c r="G494" s="176">
        <f t="shared" si="18"/>
        <v>0</v>
      </c>
      <c r="O494" s="170">
        <v>2</v>
      </c>
      <c r="AA494" s="146">
        <v>3</v>
      </c>
      <c r="AB494" s="146">
        <v>0</v>
      </c>
      <c r="AC494" s="146" t="s">
        <v>790</v>
      </c>
      <c r="AZ494" s="146">
        <v>2</v>
      </c>
      <c r="BA494" s="146">
        <f t="shared" si="19"/>
        <v>0</v>
      </c>
      <c r="BB494" s="146">
        <f t="shared" si="20"/>
        <v>0</v>
      </c>
      <c r="BC494" s="146">
        <f t="shared" si="21"/>
        <v>0</v>
      </c>
      <c r="BD494" s="146">
        <f t="shared" si="22"/>
        <v>0</v>
      </c>
      <c r="BE494" s="146">
        <f t="shared" si="23"/>
        <v>0</v>
      </c>
      <c r="CA494" s="177">
        <v>3</v>
      </c>
      <c r="CB494" s="177">
        <v>0</v>
      </c>
      <c r="CZ494" s="146">
        <v>1.6E-2</v>
      </c>
    </row>
    <row r="495" spans="1:104" ht="22.5">
      <c r="A495" s="171">
        <v>259</v>
      </c>
      <c r="B495" s="172" t="s">
        <v>792</v>
      </c>
      <c r="C495" s="173" t="s">
        <v>793</v>
      </c>
      <c r="D495" s="174" t="s">
        <v>164</v>
      </c>
      <c r="E495" s="175">
        <v>2</v>
      </c>
      <c r="F495" s="175">
        <v>0</v>
      </c>
      <c r="G495" s="176">
        <f t="shared" si="18"/>
        <v>0</v>
      </c>
      <c r="O495" s="170">
        <v>2</v>
      </c>
      <c r="AA495" s="146">
        <v>3</v>
      </c>
      <c r="AB495" s="146">
        <v>0</v>
      </c>
      <c r="AC495" s="146" t="s">
        <v>792</v>
      </c>
      <c r="AZ495" s="146">
        <v>2</v>
      </c>
      <c r="BA495" s="146">
        <f t="shared" si="19"/>
        <v>0</v>
      </c>
      <c r="BB495" s="146">
        <f t="shared" si="20"/>
        <v>0</v>
      </c>
      <c r="BC495" s="146">
        <f t="shared" si="21"/>
        <v>0</v>
      </c>
      <c r="BD495" s="146">
        <f t="shared" si="22"/>
        <v>0</v>
      </c>
      <c r="BE495" s="146">
        <f t="shared" si="23"/>
        <v>0</v>
      </c>
      <c r="CA495" s="177">
        <v>3</v>
      </c>
      <c r="CB495" s="177">
        <v>0</v>
      </c>
      <c r="CZ495" s="146">
        <v>1.6E-2</v>
      </c>
    </row>
    <row r="496" spans="1:104" ht="22.5">
      <c r="A496" s="171">
        <v>260</v>
      </c>
      <c r="B496" s="172" t="s">
        <v>794</v>
      </c>
      <c r="C496" s="173" t="s">
        <v>795</v>
      </c>
      <c r="D496" s="174" t="s">
        <v>164</v>
      </c>
      <c r="E496" s="175">
        <v>2</v>
      </c>
      <c r="F496" s="175">
        <v>0</v>
      </c>
      <c r="G496" s="176">
        <f t="shared" si="18"/>
        <v>0</v>
      </c>
      <c r="O496" s="170">
        <v>2</v>
      </c>
      <c r="AA496" s="146">
        <v>3</v>
      </c>
      <c r="AB496" s="146">
        <v>0</v>
      </c>
      <c r="AC496" s="146" t="s">
        <v>794</v>
      </c>
      <c r="AZ496" s="146">
        <v>2</v>
      </c>
      <c r="BA496" s="146">
        <f t="shared" si="19"/>
        <v>0</v>
      </c>
      <c r="BB496" s="146">
        <f t="shared" si="20"/>
        <v>0</v>
      </c>
      <c r="BC496" s="146">
        <f t="shared" si="21"/>
        <v>0</v>
      </c>
      <c r="BD496" s="146">
        <f t="shared" si="22"/>
        <v>0</v>
      </c>
      <c r="BE496" s="146">
        <f t="shared" si="23"/>
        <v>0</v>
      </c>
      <c r="CA496" s="177">
        <v>3</v>
      </c>
      <c r="CB496" s="177">
        <v>0</v>
      </c>
      <c r="CZ496" s="146">
        <v>1.6E-2</v>
      </c>
    </row>
    <row r="497" spans="1:104" ht="22.5">
      <c r="A497" s="171">
        <v>261</v>
      </c>
      <c r="B497" s="172" t="s">
        <v>796</v>
      </c>
      <c r="C497" s="173" t="s">
        <v>797</v>
      </c>
      <c r="D497" s="174" t="s">
        <v>164</v>
      </c>
      <c r="E497" s="175">
        <v>2</v>
      </c>
      <c r="F497" s="175">
        <v>0</v>
      </c>
      <c r="G497" s="176">
        <f t="shared" si="18"/>
        <v>0</v>
      </c>
      <c r="O497" s="170">
        <v>2</v>
      </c>
      <c r="AA497" s="146">
        <v>3</v>
      </c>
      <c r="AB497" s="146">
        <v>0</v>
      </c>
      <c r="AC497" s="146" t="s">
        <v>796</v>
      </c>
      <c r="AZ497" s="146">
        <v>2</v>
      </c>
      <c r="BA497" s="146">
        <f t="shared" si="19"/>
        <v>0</v>
      </c>
      <c r="BB497" s="146">
        <f t="shared" si="20"/>
        <v>0</v>
      </c>
      <c r="BC497" s="146">
        <f t="shared" si="21"/>
        <v>0</v>
      </c>
      <c r="BD497" s="146">
        <f t="shared" si="22"/>
        <v>0</v>
      </c>
      <c r="BE497" s="146">
        <f t="shared" si="23"/>
        <v>0</v>
      </c>
      <c r="CA497" s="177">
        <v>3</v>
      </c>
      <c r="CB497" s="177">
        <v>0</v>
      </c>
      <c r="CZ497" s="146">
        <v>1.6E-2</v>
      </c>
    </row>
    <row r="498" spans="1:104" ht="22.5">
      <c r="A498" s="171">
        <v>262</v>
      </c>
      <c r="B498" s="172" t="s">
        <v>798</v>
      </c>
      <c r="C498" s="173" t="s">
        <v>799</v>
      </c>
      <c r="D498" s="174" t="s">
        <v>164</v>
      </c>
      <c r="E498" s="175">
        <v>2</v>
      </c>
      <c r="F498" s="175">
        <v>0</v>
      </c>
      <c r="G498" s="176">
        <f t="shared" si="18"/>
        <v>0</v>
      </c>
      <c r="O498" s="170">
        <v>2</v>
      </c>
      <c r="AA498" s="146">
        <v>3</v>
      </c>
      <c r="AB498" s="146">
        <v>0</v>
      </c>
      <c r="AC498" s="146" t="s">
        <v>798</v>
      </c>
      <c r="AZ498" s="146">
        <v>2</v>
      </c>
      <c r="BA498" s="146">
        <f t="shared" si="19"/>
        <v>0</v>
      </c>
      <c r="BB498" s="146">
        <f t="shared" si="20"/>
        <v>0</v>
      </c>
      <c r="BC498" s="146">
        <f t="shared" si="21"/>
        <v>0</v>
      </c>
      <c r="BD498" s="146">
        <f t="shared" si="22"/>
        <v>0</v>
      </c>
      <c r="BE498" s="146">
        <f t="shared" si="23"/>
        <v>0</v>
      </c>
      <c r="CA498" s="177">
        <v>3</v>
      </c>
      <c r="CB498" s="177">
        <v>0</v>
      </c>
      <c r="CZ498" s="146">
        <v>2.1999999999999999E-2</v>
      </c>
    </row>
    <row r="499" spans="1:104" ht="22.5">
      <c r="A499" s="171">
        <v>263</v>
      </c>
      <c r="B499" s="172" t="s">
        <v>800</v>
      </c>
      <c r="C499" s="173" t="s">
        <v>801</v>
      </c>
      <c r="D499" s="174" t="s">
        <v>164</v>
      </c>
      <c r="E499" s="175">
        <v>1</v>
      </c>
      <c r="F499" s="175">
        <v>0</v>
      </c>
      <c r="G499" s="176">
        <f t="shared" si="18"/>
        <v>0</v>
      </c>
      <c r="O499" s="170">
        <v>2</v>
      </c>
      <c r="AA499" s="146">
        <v>3</v>
      </c>
      <c r="AB499" s="146">
        <v>0</v>
      </c>
      <c r="AC499" s="146" t="s">
        <v>800</v>
      </c>
      <c r="AZ499" s="146">
        <v>2</v>
      </c>
      <c r="BA499" s="146">
        <f t="shared" si="19"/>
        <v>0</v>
      </c>
      <c r="BB499" s="146">
        <f t="shared" si="20"/>
        <v>0</v>
      </c>
      <c r="BC499" s="146">
        <f t="shared" si="21"/>
        <v>0</v>
      </c>
      <c r="BD499" s="146">
        <f t="shared" si="22"/>
        <v>0</v>
      </c>
      <c r="BE499" s="146">
        <f t="shared" si="23"/>
        <v>0</v>
      </c>
      <c r="CA499" s="177">
        <v>3</v>
      </c>
      <c r="CB499" s="177">
        <v>0</v>
      </c>
      <c r="CZ499" s="146">
        <v>2.1999999999999999E-2</v>
      </c>
    </row>
    <row r="500" spans="1:104" ht="22.5">
      <c r="A500" s="171">
        <v>264</v>
      </c>
      <c r="B500" s="172" t="s">
        <v>802</v>
      </c>
      <c r="C500" s="173" t="s">
        <v>803</v>
      </c>
      <c r="D500" s="174" t="s">
        <v>164</v>
      </c>
      <c r="E500" s="175">
        <v>3</v>
      </c>
      <c r="F500" s="175">
        <v>0</v>
      </c>
      <c r="G500" s="176">
        <f t="shared" si="18"/>
        <v>0</v>
      </c>
      <c r="O500" s="170">
        <v>2</v>
      </c>
      <c r="AA500" s="146">
        <v>3</v>
      </c>
      <c r="AB500" s="146">
        <v>0</v>
      </c>
      <c r="AC500" s="146" t="s">
        <v>802</v>
      </c>
      <c r="AZ500" s="146">
        <v>2</v>
      </c>
      <c r="BA500" s="146">
        <f t="shared" si="19"/>
        <v>0</v>
      </c>
      <c r="BB500" s="146">
        <f t="shared" si="20"/>
        <v>0</v>
      </c>
      <c r="BC500" s="146">
        <f t="shared" si="21"/>
        <v>0</v>
      </c>
      <c r="BD500" s="146">
        <f t="shared" si="22"/>
        <v>0</v>
      </c>
      <c r="BE500" s="146">
        <f t="shared" si="23"/>
        <v>0</v>
      </c>
      <c r="CA500" s="177">
        <v>3</v>
      </c>
      <c r="CB500" s="177">
        <v>0</v>
      </c>
      <c r="CZ500" s="146">
        <v>2.1999999999999999E-2</v>
      </c>
    </row>
    <row r="501" spans="1:104" ht="22.5">
      <c r="A501" s="171">
        <v>265</v>
      </c>
      <c r="B501" s="172" t="s">
        <v>804</v>
      </c>
      <c r="C501" s="173" t="s">
        <v>805</v>
      </c>
      <c r="D501" s="174" t="s">
        <v>164</v>
      </c>
      <c r="E501" s="175">
        <v>1</v>
      </c>
      <c r="F501" s="175">
        <v>0</v>
      </c>
      <c r="G501" s="176">
        <f t="shared" si="18"/>
        <v>0</v>
      </c>
      <c r="O501" s="170">
        <v>2</v>
      </c>
      <c r="AA501" s="146">
        <v>3</v>
      </c>
      <c r="AB501" s="146">
        <v>0</v>
      </c>
      <c r="AC501" s="146" t="s">
        <v>804</v>
      </c>
      <c r="AZ501" s="146">
        <v>2</v>
      </c>
      <c r="BA501" s="146">
        <f t="shared" si="19"/>
        <v>0</v>
      </c>
      <c r="BB501" s="146">
        <f t="shared" si="20"/>
        <v>0</v>
      </c>
      <c r="BC501" s="146">
        <f t="shared" si="21"/>
        <v>0</v>
      </c>
      <c r="BD501" s="146">
        <f t="shared" si="22"/>
        <v>0</v>
      </c>
      <c r="BE501" s="146">
        <f t="shared" si="23"/>
        <v>0</v>
      </c>
      <c r="CA501" s="177">
        <v>3</v>
      </c>
      <c r="CB501" s="177">
        <v>0</v>
      </c>
      <c r="CZ501" s="146">
        <v>2.1999999999999999E-2</v>
      </c>
    </row>
    <row r="502" spans="1:104">
      <c r="A502" s="171">
        <v>266</v>
      </c>
      <c r="B502" s="172" t="s">
        <v>806</v>
      </c>
      <c r="C502" s="173" t="s">
        <v>807</v>
      </c>
      <c r="D502" s="174" t="s">
        <v>123</v>
      </c>
      <c r="E502" s="175">
        <v>3.5108299999999999</v>
      </c>
      <c r="F502" s="175">
        <v>0</v>
      </c>
      <c r="G502" s="176">
        <f t="shared" si="18"/>
        <v>0</v>
      </c>
      <c r="O502" s="170">
        <v>2</v>
      </c>
      <c r="AA502" s="146">
        <v>7</v>
      </c>
      <c r="AB502" s="146">
        <v>1001</v>
      </c>
      <c r="AC502" s="146">
        <v>5</v>
      </c>
      <c r="AZ502" s="146">
        <v>2</v>
      </c>
      <c r="BA502" s="146">
        <f t="shared" si="19"/>
        <v>0</v>
      </c>
      <c r="BB502" s="146">
        <f t="shared" si="20"/>
        <v>0</v>
      </c>
      <c r="BC502" s="146">
        <f t="shared" si="21"/>
        <v>0</v>
      </c>
      <c r="BD502" s="146">
        <f t="shared" si="22"/>
        <v>0</v>
      </c>
      <c r="BE502" s="146">
        <f t="shared" si="23"/>
        <v>0</v>
      </c>
      <c r="CA502" s="177">
        <v>7</v>
      </c>
      <c r="CB502" s="177">
        <v>1001</v>
      </c>
      <c r="CZ502" s="146">
        <v>0</v>
      </c>
    </row>
    <row r="503" spans="1:104">
      <c r="A503" s="184"/>
      <c r="B503" s="185" t="s">
        <v>76</v>
      </c>
      <c r="C503" s="186" t="str">
        <f>CONCATENATE(B470," ",C470)</f>
        <v>766 Konstrukce truhlářské</v>
      </c>
      <c r="D503" s="187"/>
      <c r="E503" s="188"/>
      <c r="F503" s="189"/>
      <c r="G503" s="190">
        <f>SUM(G470:G502)</f>
        <v>0</v>
      </c>
      <c r="O503" s="170">
        <v>4</v>
      </c>
      <c r="BA503" s="191">
        <f>SUM(BA470:BA502)</f>
        <v>0</v>
      </c>
      <c r="BB503" s="191">
        <f>SUM(BB470:BB502)</f>
        <v>0</v>
      </c>
      <c r="BC503" s="191">
        <f>SUM(BC470:BC502)</f>
        <v>0</v>
      </c>
      <c r="BD503" s="191">
        <f>SUM(BD470:BD502)</f>
        <v>0</v>
      </c>
      <c r="BE503" s="191">
        <f>SUM(BE470:BE502)</f>
        <v>0</v>
      </c>
    </row>
    <row r="504" spans="1:104">
      <c r="A504" s="163" t="s">
        <v>72</v>
      </c>
      <c r="B504" s="164" t="s">
        <v>808</v>
      </c>
      <c r="C504" s="165" t="s">
        <v>809</v>
      </c>
      <c r="D504" s="166"/>
      <c r="E504" s="167"/>
      <c r="F504" s="167"/>
      <c r="G504" s="168"/>
      <c r="H504" s="169"/>
      <c r="I504" s="169"/>
      <c r="O504" s="170">
        <v>1</v>
      </c>
    </row>
    <row r="505" spans="1:104" ht="22.5">
      <c r="A505" s="171">
        <v>267</v>
      </c>
      <c r="B505" s="172" t="s">
        <v>810</v>
      </c>
      <c r="C505" s="173" t="s">
        <v>811</v>
      </c>
      <c r="D505" s="174" t="s">
        <v>164</v>
      </c>
      <c r="E505" s="175">
        <v>13</v>
      </c>
      <c r="F505" s="175">
        <v>0</v>
      </c>
      <c r="G505" s="176">
        <f>E505*F505</f>
        <v>0</v>
      </c>
      <c r="O505" s="170">
        <v>2</v>
      </c>
      <c r="AA505" s="146">
        <v>1</v>
      </c>
      <c r="AB505" s="146">
        <v>7</v>
      </c>
      <c r="AC505" s="146">
        <v>7</v>
      </c>
      <c r="AZ505" s="146">
        <v>2</v>
      </c>
      <c r="BA505" s="146">
        <f>IF(AZ505=1,G505,0)</f>
        <v>0</v>
      </c>
      <c r="BB505" s="146">
        <f>IF(AZ505=2,G505,0)</f>
        <v>0</v>
      </c>
      <c r="BC505" s="146">
        <f>IF(AZ505=3,G505,0)</f>
        <v>0</v>
      </c>
      <c r="BD505" s="146">
        <f>IF(AZ505=4,G505,0)</f>
        <v>0</v>
      </c>
      <c r="BE505" s="146">
        <f>IF(AZ505=5,G505,0)</f>
        <v>0</v>
      </c>
      <c r="CA505" s="177">
        <v>1</v>
      </c>
      <c r="CB505" s="177">
        <v>7</v>
      </c>
      <c r="CZ505" s="146">
        <v>1.35E-2</v>
      </c>
    </row>
    <row r="506" spans="1:104" ht="22.5">
      <c r="A506" s="171">
        <v>268</v>
      </c>
      <c r="B506" s="172" t="s">
        <v>812</v>
      </c>
      <c r="C506" s="173" t="s">
        <v>813</v>
      </c>
      <c r="D506" s="174" t="s">
        <v>187</v>
      </c>
      <c r="E506" s="175">
        <v>22.8</v>
      </c>
      <c r="F506" s="175">
        <v>0</v>
      </c>
      <c r="G506" s="176">
        <f>E506*F506</f>
        <v>0</v>
      </c>
      <c r="O506" s="170">
        <v>2</v>
      </c>
      <c r="AA506" s="146">
        <v>1</v>
      </c>
      <c r="AB506" s="146">
        <v>7</v>
      </c>
      <c r="AC506" s="146">
        <v>7</v>
      </c>
      <c r="AZ506" s="146">
        <v>2</v>
      </c>
      <c r="BA506" s="146">
        <f>IF(AZ506=1,G506,0)</f>
        <v>0</v>
      </c>
      <c r="BB506" s="146">
        <f>IF(AZ506=2,G506,0)</f>
        <v>0</v>
      </c>
      <c r="BC506" s="146">
        <f>IF(AZ506=3,G506,0)</f>
        <v>0</v>
      </c>
      <c r="BD506" s="146">
        <f>IF(AZ506=4,G506,0)</f>
        <v>0</v>
      </c>
      <c r="BE506" s="146">
        <f>IF(AZ506=5,G506,0)</f>
        <v>0</v>
      </c>
      <c r="CA506" s="177">
        <v>1</v>
      </c>
      <c r="CB506" s="177">
        <v>7</v>
      </c>
      <c r="CZ506" s="146">
        <v>6.0000000000000002E-5</v>
      </c>
    </row>
    <row r="507" spans="1:104">
      <c r="A507" s="178"/>
      <c r="B507" s="180"/>
      <c r="C507" s="226" t="s">
        <v>814</v>
      </c>
      <c r="D507" s="227"/>
      <c r="E507" s="181">
        <v>13.8</v>
      </c>
      <c r="F507" s="182"/>
      <c r="G507" s="183"/>
      <c r="M507" s="179" t="s">
        <v>814</v>
      </c>
      <c r="O507" s="170"/>
    </row>
    <row r="508" spans="1:104">
      <c r="A508" s="178"/>
      <c r="B508" s="180"/>
      <c r="C508" s="226" t="s">
        <v>815</v>
      </c>
      <c r="D508" s="227"/>
      <c r="E508" s="181">
        <v>9</v>
      </c>
      <c r="F508" s="182"/>
      <c r="G508" s="183"/>
      <c r="M508" s="179" t="s">
        <v>815</v>
      </c>
      <c r="O508" s="170"/>
    </row>
    <row r="509" spans="1:104">
      <c r="A509" s="171">
        <v>269</v>
      </c>
      <c r="B509" s="172" t="s">
        <v>816</v>
      </c>
      <c r="C509" s="173" t="s">
        <v>817</v>
      </c>
      <c r="D509" s="174" t="s">
        <v>75</v>
      </c>
      <c r="E509" s="175">
        <v>3</v>
      </c>
      <c r="F509" s="175">
        <v>0</v>
      </c>
      <c r="G509" s="176">
        <f>E509*F509</f>
        <v>0</v>
      </c>
      <c r="O509" s="170">
        <v>2</v>
      </c>
      <c r="AA509" s="146">
        <v>1</v>
      </c>
      <c r="AB509" s="146">
        <v>7</v>
      </c>
      <c r="AC509" s="146">
        <v>7</v>
      </c>
      <c r="AZ509" s="146">
        <v>2</v>
      </c>
      <c r="BA509" s="146">
        <f>IF(AZ509=1,G509,0)</f>
        <v>0</v>
      </c>
      <c r="BB509" s="146">
        <f>IF(AZ509=2,G509,0)</f>
        <v>0</v>
      </c>
      <c r="BC509" s="146">
        <f>IF(AZ509=3,G509,0)</f>
        <v>0</v>
      </c>
      <c r="BD509" s="146">
        <f>IF(AZ509=4,G509,0)</f>
        <v>0</v>
      </c>
      <c r="BE509" s="146">
        <f>IF(AZ509=5,G509,0)</f>
        <v>0</v>
      </c>
      <c r="CA509" s="177">
        <v>1</v>
      </c>
      <c r="CB509" s="177">
        <v>7</v>
      </c>
      <c r="CZ509" s="146">
        <v>1.1100000000000001E-3</v>
      </c>
    </row>
    <row r="510" spans="1:104">
      <c r="A510" s="171">
        <v>270</v>
      </c>
      <c r="B510" s="172" t="s">
        <v>818</v>
      </c>
      <c r="C510" s="173" t="s">
        <v>819</v>
      </c>
      <c r="D510" s="174" t="s">
        <v>75</v>
      </c>
      <c r="E510" s="175">
        <v>8</v>
      </c>
      <c r="F510" s="175">
        <v>0</v>
      </c>
      <c r="G510" s="176">
        <f>E510*F510</f>
        <v>0</v>
      </c>
      <c r="O510" s="170">
        <v>2</v>
      </c>
      <c r="AA510" s="146">
        <v>1</v>
      </c>
      <c r="AB510" s="146">
        <v>7</v>
      </c>
      <c r="AC510" s="146">
        <v>7</v>
      </c>
      <c r="AZ510" s="146">
        <v>2</v>
      </c>
      <c r="BA510" s="146">
        <f>IF(AZ510=1,G510,0)</f>
        <v>0</v>
      </c>
      <c r="BB510" s="146">
        <f>IF(AZ510=2,G510,0)</f>
        <v>0</v>
      </c>
      <c r="BC510" s="146">
        <f>IF(AZ510=3,G510,0)</f>
        <v>0</v>
      </c>
      <c r="BD510" s="146">
        <f>IF(AZ510=4,G510,0)</f>
        <v>0</v>
      </c>
      <c r="BE510" s="146">
        <f>IF(AZ510=5,G510,0)</f>
        <v>0</v>
      </c>
      <c r="CA510" s="177">
        <v>1</v>
      </c>
      <c r="CB510" s="177">
        <v>7</v>
      </c>
      <c r="CZ510" s="146">
        <v>1.1100000000000001E-3</v>
      </c>
    </row>
    <row r="511" spans="1:104">
      <c r="A511" s="171">
        <v>271</v>
      </c>
      <c r="B511" s="172" t="s">
        <v>820</v>
      </c>
      <c r="C511" s="173" t="s">
        <v>821</v>
      </c>
      <c r="D511" s="174" t="s">
        <v>75</v>
      </c>
      <c r="E511" s="175">
        <v>1</v>
      </c>
      <c r="F511" s="175">
        <v>0</v>
      </c>
      <c r="G511" s="176">
        <f>E511*F511</f>
        <v>0</v>
      </c>
      <c r="O511" s="170">
        <v>2</v>
      </c>
      <c r="AA511" s="146">
        <v>1</v>
      </c>
      <c r="AB511" s="146">
        <v>7</v>
      </c>
      <c r="AC511" s="146">
        <v>7</v>
      </c>
      <c r="AZ511" s="146">
        <v>2</v>
      </c>
      <c r="BA511" s="146">
        <f>IF(AZ511=1,G511,0)</f>
        <v>0</v>
      </c>
      <c r="BB511" s="146">
        <f>IF(AZ511=2,G511,0)</f>
        <v>0</v>
      </c>
      <c r="BC511" s="146">
        <f>IF(AZ511=3,G511,0)</f>
        <v>0</v>
      </c>
      <c r="BD511" s="146">
        <f>IF(AZ511=4,G511,0)</f>
        <v>0</v>
      </c>
      <c r="BE511" s="146">
        <f>IF(AZ511=5,G511,0)</f>
        <v>0</v>
      </c>
      <c r="CA511" s="177">
        <v>1</v>
      </c>
      <c r="CB511" s="177">
        <v>7</v>
      </c>
      <c r="CZ511" s="146">
        <v>1.1100000000000001E-3</v>
      </c>
    </row>
    <row r="512" spans="1:104">
      <c r="A512" s="171">
        <v>272</v>
      </c>
      <c r="B512" s="172" t="s">
        <v>822</v>
      </c>
      <c r="C512" s="173" t="s">
        <v>823</v>
      </c>
      <c r="D512" s="174" t="s">
        <v>120</v>
      </c>
      <c r="E512" s="175">
        <v>114.7</v>
      </c>
      <c r="F512" s="175">
        <v>0</v>
      </c>
      <c r="G512" s="176">
        <f>E512*F512</f>
        <v>0</v>
      </c>
      <c r="O512" s="170">
        <v>2</v>
      </c>
      <c r="AA512" s="146">
        <v>1</v>
      </c>
      <c r="AB512" s="146">
        <v>7</v>
      </c>
      <c r="AC512" s="146">
        <v>7</v>
      </c>
      <c r="AZ512" s="146">
        <v>2</v>
      </c>
      <c r="BA512" s="146">
        <f>IF(AZ512=1,G512,0)</f>
        <v>0</v>
      </c>
      <c r="BB512" s="146">
        <f>IF(AZ512=2,G512,0)</f>
        <v>0</v>
      </c>
      <c r="BC512" s="146">
        <f>IF(AZ512=3,G512,0)</f>
        <v>0</v>
      </c>
      <c r="BD512" s="146">
        <f>IF(AZ512=4,G512,0)</f>
        <v>0</v>
      </c>
      <c r="BE512" s="146">
        <f>IF(AZ512=5,G512,0)</f>
        <v>0</v>
      </c>
      <c r="CA512" s="177">
        <v>1</v>
      </c>
      <c r="CB512" s="177">
        <v>7</v>
      </c>
      <c r="CZ512" s="146">
        <v>2.8999999999999998E-3</v>
      </c>
    </row>
    <row r="513" spans="1:104">
      <c r="A513" s="178"/>
      <c r="B513" s="180"/>
      <c r="C513" s="226" t="s">
        <v>824</v>
      </c>
      <c r="D513" s="227"/>
      <c r="E513" s="181">
        <v>114.7</v>
      </c>
      <c r="F513" s="182"/>
      <c r="G513" s="183"/>
      <c r="M513" s="179" t="s">
        <v>824</v>
      </c>
      <c r="O513" s="170"/>
    </row>
    <row r="514" spans="1:104">
      <c r="A514" s="171">
        <v>273</v>
      </c>
      <c r="B514" s="172" t="s">
        <v>825</v>
      </c>
      <c r="C514" s="173" t="s">
        <v>826</v>
      </c>
      <c r="D514" s="174" t="s">
        <v>120</v>
      </c>
      <c r="E514" s="175">
        <v>35.68</v>
      </c>
      <c r="F514" s="175">
        <v>0</v>
      </c>
      <c r="G514" s="176">
        <f>E514*F514</f>
        <v>0</v>
      </c>
      <c r="O514" s="170">
        <v>2</v>
      </c>
      <c r="AA514" s="146">
        <v>1</v>
      </c>
      <c r="AB514" s="146">
        <v>7</v>
      </c>
      <c r="AC514" s="146">
        <v>7</v>
      </c>
      <c r="AZ514" s="146">
        <v>2</v>
      </c>
      <c r="BA514" s="146">
        <f>IF(AZ514=1,G514,0)</f>
        <v>0</v>
      </c>
      <c r="BB514" s="146">
        <f>IF(AZ514=2,G514,0)</f>
        <v>0</v>
      </c>
      <c r="BC514" s="146">
        <f>IF(AZ514=3,G514,0)</f>
        <v>0</v>
      </c>
      <c r="BD514" s="146">
        <f>IF(AZ514=4,G514,0)</f>
        <v>0</v>
      </c>
      <c r="BE514" s="146">
        <f>IF(AZ514=5,G514,0)</f>
        <v>0</v>
      </c>
      <c r="CA514" s="177">
        <v>1</v>
      </c>
      <c r="CB514" s="177">
        <v>7</v>
      </c>
      <c r="CZ514" s="146">
        <v>2.3000000000000001E-4</v>
      </c>
    </row>
    <row r="515" spans="1:104">
      <c r="A515" s="178"/>
      <c r="B515" s="180"/>
      <c r="C515" s="226" t="s">
        <v>827</v>
      </c>
      <c r="D515" s="227"/>
      <c r="E515" s="181">
        <v>35.68</v>
      </c>
      <c r="F515" s="182"/>
      <c r="G515" s="183"/>
      <c r="M515" s="179" t="s">
        <v>827</v>
      </c>
      <c r="O515" s="170"/>
    </row>
    <row r="516" spans="1:104" ht="22.5">
      <c r="A516" s="171">
        <v>274</v>
      </c>
      <c r="B516" s="172" t="s">
        <v>828</v>
      </c>
      <c r="C516" s="173" t="s">
        <v>829</v>
      </c>
      <c r="D516" s="174" t="s">
        <v>342</v>
      </c>
      <c r="E516" s="175">
        <v>1175.856</v>
      </c>
      <c r="F516" s="175">
        <v>0</v>
      </c>
      <c r="G516" s="176">
        <f>E516*F516</f>
        <v>0</v>
      </c>
      <c r="O516" s="170">
        <v>2</v>
      </c>
      <c r="AA516" s="146">
        <v>1</v>
      </c>
      <c r="AB516" s="146">
        <v>7</v>
      </c>
      <c r="AC516" s="146">
        <v>7</v>
      </c>
      <c r="AZ516" s="146">
        <v>2</v>
      </c>
      <c r="BA516" s="146">
        <f>IF(AZ516=1,G516,0)</f>
        <v>0</v>
      </c>
      <c r="BB516" s="146">
        <f>IF(AZ516=2,G516,0)</f>
        <v>0</v>
      </c>
      <c r="BC516" s="146">
        <f>IF(AZ516=3,G516,0)</f>
        <v>0</v>
      </c>
      <c r="BD516" s="146">
        <f>IF(AZ516=4,G516,0)</f>
        <v>0</v>
      </c>
      <c r="BE516" s="146">
        <f>IF(AZ516=5,G516,0)</f>
        <v>0</v>
      </c>
      <c r="CA516" s="177">
        <v>1</v>
      </c>
      <c r="CB516" s="177">
        <v>7</v>
      </c>
      <c r="CZ516" s="146">
        <v>5.0000000000000002E-5</v>
      </c>
    </row>
    <row r="517" spans="1:104">
      <c r="A517" s="178"/>
      <c r="B517" s="180"/>
      <c r="C517" s="226" t="s">
        <v>830</v>
      </c>
      <c r="D517" s="227"/>
      <c r="E517" s="181">
        <v>1175.856</v>
      </c>
      <c r="F517" s="182"/>
      <c r="G517" s="183"/>
      <c r="M517" s="179" t="s">
        <v>830</v>
      </c>
      <c r="O517" s="170"/>
    </row>
    <row r="518" spans="1:104">
      <c r="A518" s="171">
        <v>275</v>
      </c>
      <c r="B518" s="172" t="s">
        <v>831</v>
      </c>
      <c r="C518" s="173" t="s">
        <v>832</v>
      </c>
      <c r="D518" s="174" t="s">
        <v>187</v>
      </c>
      <c r="E518" s="175">
        <v>326.39999999999998</v>
      </c>
      <c r="F518" s="175">
        <v>0</v>
      </c>
      <c r="G518" s="176">
        <f>E518*F518</f>
        <v>0</v>
      </c>
      <c r="O518" s="170">
        <v>2</v>
      </c>
      <c r="AA518" s="146">
        <v>3</v>
      </c>
      <c r="AB518" s="146">
        <v>7</v>
      </c>
      <c r="AC518" s="146" t="s">
        <v>831</v>
      </c>
      <c r="AZ518" s="146">
        <v>2</v>
      </c>
      <c r="BA518" s="146">
        <f>IF(AZ518=1,G518,0)</f>
        <v>0</v>
      </c>
      <c r="BB518" s="146">
        <f>IF(AZ518=2,G518,0)</f>
        <v>0</v>
      </c>
      <c r="BC518" s="146">
        <f>IF(AZ518=3,G518,0)</f>
        <v>0</v>
      </c>
      <c r="BD518" s="146">
        <f>IF(AZ518=4,G518,0)</f>
        <v>0</v>
      </c>
      <c r="BE518" s="146">
        <f>IF(AZ518=5,G518,0)</f>
        <v>0</v>
      </c>
      <c r="CA518" s="177">
        <v>3</v>
      </c>
      <c r="CB518" s="177">
        <v>7</v>
      </c>
      <c r="CZ518" s="146">
        <v>4.3229999999999996E-3</v>
      </c>
    </row>
    <row r="519" spans="1:104">
      <c r="A519" s="178"/>
      <c r="B519" s="180"/>
      <c r="C519" s="226" t="s">
        <v>833</v>
      </c>
      <c r="D519" s="227"/>
      <c r="E519" s="181">
        <v>326.39999999999998</v>
      </c>
      <c r="F519" s="182"/>
      <c r="G519" s="183"/>
      <c r="M519" s="179" t="s">
        <v>833</v>
      </c>
      <c r="O519" s="170"/>
    </row>
    <row r="520" spans="1:104" ht="22.5">
      <c r="A520" s="171">
        <v>276</v>
      </c>
      <c r="B520" s="172" t="s">
        <v>834</v>
      </c>
      <c r="C520" s="173" t="s">
        <v>835</v>
      </c>
      <c r="D520" s="174" t="s">
        <v>164</v>
      </c>
      <c r="E520" s="175">
        <v>3</v>
      </c>
      <c r="F520" s="175">
        <v>0</v>
      </c>
      <c r="G520" s="176">
        <f t="shared" ref="G520:G525" si="24">E520*F520</f>
        <v>0</v>
      </c>
      <c r="O520" s="170">
        <v>2</v>
      </c>
      <c r="AA520" s="146">
        <v>3</v>
      </c>
      <c r="AB520" s="146">
        <v>7</v>
      </c>
      <c r="AC520" s="146" t="s">
        <v>834</v>
      </c>
      <c r="AZ520" s="146">
        <v>2</v>
      </c>
      <c r="BA520" s="146">
        <f t="shared" ref="BA520:BA525" si="25">IF(AZ520=1,G520,0)</f>
        <v>0</v>
      </c>
      <c r="BB520" s="146">
        <f t="shared" ref="BB520:BB525" si="26">IF(AZ520=2,G520,0)</f>
        <v>0</v>
      </c>
      <c r="BC520" s="146">
        <f t="shared" ref="BC520:BC525" si="27">IF(AZ520=3,G520,0)</f>
        <v>0</v>
      </c>
      <c r="BD520" s="146">
        <f t="shared" ref="BD520:BD525" si="28">IF(AZ520=4,G520,0)</f>
        <v>0</v>
      </c>
      <c r="BE520" s="146">
        <f t="shared" ref="BE520:BE525" si="29">IF(AZ520=5,G520,0)</f>
        <v>0</v>
      </c>
      <c r="CA520" s="177">
        <v>3</v>
      </c>
      <c r="CB520" s="177">
        <v>7</v>
      </c>
      <c r="CZ520" s="146">
        <v>0</v>
      </c>
    </row>
    <row r="521" spans="1:104" ht="22.5">
      <c r="A521" s="171">
        <v>277</v>
      </c>
      <c r="B521" s="172" t="s">
        <v>836</v>
      </c>
      <c r="C521" s="173" t="s">
        <v>837</v>
      </c>
      <c r="D521" s="174" t="s">
        <v>132</v>
      </c>
      <c r="E521" s="175">
        <v>1</v>
      </c>
      <c r="F521" s="175">
        <v>0</v>
      </c>
      <c r="G521" s="176">
        <f t="shared" si="24"/>
        <v>0</v>
      </c>
      <c r="O521" s="170">
        <v>2</v>
      </c>
      <c r="AA521" s="146">
        <v>3</v>
      </c>
      <c r="AB521" s="146">
        <v>7</v>
      </c>
      <c r="AC521" s="146" t="s">
        <v>836</v>
      </c>
      <c r="AZ521" s="146">
        <v>2</v>
      </c>
      <c r="BA521" s="146">
        <f t="shared" si="25"/>
        <v>0</v>
      </c>
      <c r="BB521" s="146">
        <f t="shared" si="26"/>
        <v>0</v>
      </c>
      <c r="BC521" s="146">
        <f t="shared" si="27"/>
        <v>0</v>
      </c>
      <c r="BD521" s="146">
        <f t="shared" si="28"/>
        <v>0</v>
      </c>
      <c r="BE521" s="146">
        <f t="shared" si="29"/>
        <v>0</v>
      </c>
      <c r="CA521" s="177">
        <v>3</v>
      </c>
      <c r="CB521" s="177">
        <v>7</v>
      </c>
      <c r="CZ521" s="146">
        <v>0.218</v>
      </c>
    </row>
    <row r="522" spans="1:104" ht="22.5">
      <c r="A522" s="171">
        <v>278</v>
      </c>
      <c r="B522" s="172" t="s">
        <v>838</v>
      </c>
      <c r="C522" s="173" t="s">
        <v>839</v>
      </c>
      <c r="D522" s="174" t="s">
        <v>187</v>
      </c>
      <c r="E522" s="175">
        <v>13.8</v>
      </c>
      <c r="F522" s="175">
        <v>0</v>
      </c>
      <c r="G522" s="176">
        <f t="shared" si="24"/>
        <v>0</v>
      </c>
      <c r="O522" s="170">
        <v>2</v>
      </c>
      <c r="AA522" s="146">
        <v>3</v>
      </c>
      <c r="AB522" s="146">
        <v>7</v>
      </c>
      <c r="AC522" s="146" t="s">
        <v>838</v>
      </c>
      <c r="AZ522" s="146">
        <v>2</v>
      </c>
      <c r="BA522" s="146">
        <f t="shared" si="25"/>
        <v>0</v>
      </c>
      <c r="BB522" s="146">
        <f t="shared" si="26"/>
        <v>0</v>
      </c>
      <c r="BC522" s="146">
        <f t="shared" si="27"/>
        <v>0</v>
      </c>
      <c r="BD522" s="146">
        <f t="shared" si="28"/>
        <v>0</v>
      </c>
      <c r="BE522" s="146">
        <f t="shared" si="29"/>
        <v>0</v>
      </c>
      <c r="CA522" s="177">
        <v>3</v>
      </c>
      <c r="CB522" s="177">
        <v>7</v>
      </c>
      <c r="CZ522" s="146">
        <v>1.2E-2</v>
      </c>
    </row>
    <row r="523" spans="1:104" ht="22.5">
      <c r="A523" s="171">
        <v>279</v>
      </c>
      <c r="B523" s="172" t="s">
        <v>840</v>
      </c>
      <c r="C523" s="173" t="s">
        <v>841</v>
      </c>
      <c r="D523" s="174" t="s">
        <v>187</v>
      </c>
      <c r="E523" s="175">
        <v>9</v>
      </c>
      <c r="F523" s="175">
        <v>0</v>
      </c>
      <c r="G523" s="176">
        <f t="shared" si="24"/>
        <v>0</v>
      </c>
      <c r="O523" s="170">
        <v>2</v>
      </c>
      <c r="AA523" s="146">
        <v>3</v>
      </c>
      <c r="AB523" s="146">
        <v>7</v>
      </c>
      <c r="AC523" s="146" t="s">
        <v>840</v>
      </c>
      <c r="AZ523" s="146">
        <v>2</v>
      </c>
      <c r="BA523" s="146">
        <f t="shared" si="25"/>
        <v>0</v>
      </c>
      <c r="BB523" s="146">
        <f t="shared" si="26"/>
        <v>0</v>
      </c>
      <c r="BC523" s="146">
        <f t="shared" si="27"/>
        <v>0</v>
      </c>
      <c r="BD523" s="146">
        <f t="shared" si="28"/>
        <v>0</v>
      </c>
      <c r="BE523" s="146">
        <f t="shared" si="29"/>
        <v>0</v>
      </c>
      <c r="CA523" s="177">
        <v>3</v>
      </c>
      <c r="CB523" s="177">
        <v>7</v>
      </c>
      <c r="CZ523" s="146">
        <v>1.2E-2</v>
      </c>
    </row>
    <row r="524" spans="1:104">
      <c r="A524" s="171">
        <v>280</v>
      </c>
      <c r="B524" s="172" t="s">
        <v>842</v>
      </c>
      <c r="C524" s="173" t="s">
        <v>843</v>
      </c>
      <c r="D524" s="174" t="s">
        <v>164</v>
      </c>
      <c r="E524" s="175">
        <v>92</v>
      </c>
      <c r="F524" s="175">
        <v>0</v>
      </c>
      <c r="G524" s="176">
        <f t="shared" si="24"/>
        <v>0</v>
      </c>
      <c r="O524" s="170">
        <v>2</v>
      </c>
      <c r="AA524" s="146">
        <v>3</v>
      </c>
      <c r="AB524" s="146">
        <v>7</v>
      </c>
      <c r="AC524" s="146" t="s">
        <v>842</v>
      </c>
      <c r="AZ524" s="146">
        <v>2</v>
      </c>
      <c r="BA524" s="146">
        <f t="shared" si="25"/>
        <v>0</v>
      </c>
      <c r="BB524" s="146">
        <f t="shared" si="26"/>
        <v>0</v>
      </c>
      <c r="BC524" s="146">
        <f t="shared" si="27"/>
        <v>0</v>
      </c>
      <c r="BD524" s="146">
        <f t="shared" si="28"/>
        <v>0</v>
      </c>
      <c r="BE524" s="146">
        <f t="shared" si="29"/>
        <v>0</v>
      </c>
      <c r="CA524" s="177">
        <v>3</v>
      </c>
      <c r="CB524" s="177">
        <v>7</v>
      </c>
      <c r="CZ524" s="146">
        <v>3.5E-4</v>
      </c>
    </row>
    <row r="525" spans="1:104" ht="22.5">
      <c r="A525" s="171">
        <v>281</v>
      </c>
      <c r="B525" s="172" t="s">
        <v>844</v>
      </c>
      <c r="C525" s="173" t="s">
        <v>845</v>
      </c>
      <c r="D525" s="174" t="s">
        <v>75</v>
      </c>
      <c r="E525" s="175">
        <v>4</v>
      </c>
      <c r="F525" s="175">
        <v>0</v>
      </c>
      <c r="G525" s="176">
        <f t="shared" si="24"/>
        <v>0</v>
      </c>
      <c r="O525" s="170">
        <v>2</v>
      </c>
      <c r="AA525" s="146">
        <v>3</v>
      </c>
      <c r="AB525" s="146">
        <v>7</v>
      </c>
      <c r="AC525" s="146" t="s">
        <v>844</v>
      </c>
      <c r="AZ525" s="146">
        <v>2</v>
      </c>
      <c r="BA525" s="146">
        <f t="shared" si="25"/>
        <v>0</v>
      </c>
      <c r="BB525" s="146">
        <f t="shared" si="26"/>
        <v>0</v>
      </c>
      <c r="BC525" s="146">
        <f t="shared" si="27"/>
        <v>0</v>
      </c>
      <c r="BD525" s="146">
        <f t="shared" si="28"/>
        <v>0</v>
      </c>
      <c r="BE525" s="146">
        <f t="shared" si="29"/>
        <v>0</v>
      </c>
      <c r="CA525" s="177">
        <v>3</v>
      </c>
      <c r="CB525" s="177">
        <v>7</v>
      </c>
      <c r="CZ525" s="146">
        <v>3.5300000000000002E-3</v>
      </c>
    </row>
    <row r="526" spans="1:104">
      <c r="A526" s="184"/>
      <c r="B526" s="185" t="s">
        <v>76</v>
      </c>
      <c r="C526" s="186" t="str">
        <f>CONCATENATE(B504," ",C504)</f>
        <v>767 Konstrukce zámečnické</v>
      </c>
      <c r="D526" s="187"/>
      <c r="E526" s="188"/>
      <c r="F526" s="189"/>
      <c r="G526" s="190">
        <f>SUM(G504:G525)</f>
        <v>0</v>
      </c>
      <c r="O526" s="170">
        <v>4</v>
      </c>
      <c r="BA526" s="191">
        <f>SUM(BA504:BA525)</f>
        <v>0</v>
      </c>
      <c r="BB526" s="191">
        <f>SUM(BB504:BB525)</f>
        <v>0</v>
      </c>
      <c r="BC526" s="191">
        <f>SUM(BC504:BC525)</f>
        <v>0</v>
      </c>
      <c r="BD526" s="191">
        <f>SUM(BD504:BD525)</f>
        <v>0</v>
      </c>
      <c r="BE526" s="191">
        <f>SUM(BE504:BE525)</f>
        <v>0</v>
      </c>
    </row>
    <row r="527" spans="1:104">
      <c r="A527" s="163" t="s">
        <v>72</v>
      </c>
      <c r="B527" s="164" t="s">
        <v>846</v>
      </c>
      <c r="C527" s="165" t="s">
        <v>847</v>
      </c>
      <c r="D527" s="166"/>
      <c r="E527" s="167"/>
      <c r="F527" s="167"/>
      <c r="G527" s="168"/>
      <c r="H527" s="169"/>
      <c r="I527" s="169"/>
      <c r="O527" s="170">
        <v>1</v>
      </c>
    </row>
    <row r="528" spans="1:104" ht="22.5">
      <c r="A528" s="171">
        <v>282</v>
      </c>
      <c r="B528" s="172" t="s">
        <v>848</v>
      </c>
      <c r="C528" s="173" t="s">
        <v>849</v>
      </c>
      <c r="D528" s="174" t="s">
        <v>187</v>
      </c>
      <c r="E528" s="175">
        <v>37.4</v>
      </c>
      <c r="F528" s="175">
        <v>0</v>
      </c>
      <c r="G528" s="176">
        <f>E528*F528</f>
        <v>0</v>
      </c>
      <c r="O528" s="170">
        <v>2</v>
      </c>
      <c r="AA528" s="146">
        <v>1</v>
      </c>
      <c r="AB528" s="146">
        <v>1</v>
      </c>
      <c r="AC528" s="146">
        <v>1</v>
      </c>
      <c r="AZ528" s="146">
        <v>2</v>
      </c>
      <c r="BA528" s="146">
        <f>IF(AZ528=1,G528,0)</f>
        <v>0</v>
      </c>
      <c r="BB528" s="146">
        <f>IF(AZ528=2,G528,0)</f>
        <v>0</v>
      </c>
      <c r="BC528" s="146">
        <f>IF(AZ528=3,G528,0)</f>
        <v>0</v>
      </c>
      <c r="BD528" s="146">
        <f>IF(AZ528=4,G528,0)</f>
        <v>0</v>
      </c>
      <c r="BE528" s="146">
        <f>IF(AZ528=5,G528,0)</f>
        <v>0</v>
      </c>
      <c r="CA528" s="177">
        <v>1</v>
      </c>
      <c r="CB528" s="177">
        <v>1</v>
      </c>
      <c r="CZ528" s="146">
        <v>2.7999999999999998E-4</v>
      </c>
    </row>
    <row r="529" spans="1:104">
      <c r="A529" s="178"/>
      <c r="B529" s="180"/>
      <c r="C529" s="226" t="s">
        <v>850</v>
      </c>
      <c r="D529" s="227"/>
      <c r="E529" s="181">
        <v>5.5</v>
      </c>
      <c r="F529" s="182"/>
      <c r="G529" s="183"/>
      <c r="M529" s="179" t="s">
        <v>850</v>
      </c>
      <c r="O529" s="170"/>
    </row>
    <row r="530" spans="1:104">
      <c r="A530" s="178"/>
      <c r="B530" s="180"/>
      <c r="C530" s="226" t="s">
        <v>851</v>
      </c>
      <c r="D530" s="227"/>
      <c r="E530" s="181">
        <v>31.9</v>
      </c>
      <c r="F530" s="182"/>
      <c r="G530" s="183"/>
      <c r="M530" s="179" t="s">
        <v>851</v>
      </c>
      <c r="O530" s="170"/>
    </row>
    <row r="531" spans="1:104" ht="22.5">
      <c r="A531" s="171">
        <v>283</v>
      </c>
      <c r="B531" s="172" t="s">
        <v>852</v>
      </c>
      <c r="C531" s="173" t="s">
        <v>853</v>
      </c>
      <c r="D531" s="174" t="s">
        <v>132</v>
      </c>
      <c r="E531" s="175">
        <v>1</v>
      </c>
      <c r="F531" s="175">
        <v>0</v>
      </c>
      <c r="G531" s="176">
        <f>E531*F531</f>
        <v>0</v>
      </c>
      <c r="O531" s="170">
        <v>2</v>
      </c>
      <c r="AA531" s="146">
        <v>1</v>
      </c>
      <c r="AB531" s="146">
        <v>7</v>
      </c>
      <c r="AC531" s="146">
        <v>7</v>
      </c>
      <c r="AZ531" s="146">
        <v>2</v>
      </c>
      <c r="BA531" s="146">
        <f>IF(AZ531=1,G531,0)</f>
        <v>0</v>
      </c>
      <c r="BB531" s="146">
        <f>IF(AZ531=2,G531,0)</f>
        <v>0</v>
      </c>
      <c r="BC531" s="146">
        <f>IF(AZ531=3,G531,0)</f>
        <v>0</v>
      </c>
      <c r="BD531" s="146">
        <f>IF(AZ531=4,G531,0)</f>
        <v>0</v>
      </c>
      <c r="BE531" s="146">
        <f>IF(AZ531=5,G531,0)</f>
        <v>0</v>
      </c>
      <c r="CA531" s="177">
        <v>1</v>
      </c>
      <c r="CB531" s="177">
        <v>7</v>
      </c>
      <c r="CZ531" s="146">
        <v>2.3199999999999998E-2</v>
      </c>
    </row>
    <row r="532" spans="1:104">
      <c r="A532" s="171">
        <v>284</v>
      </c>
      <c r="B532" s="172" t="s">
        <v>854</v>
      </c>
      <c r="C532" s="173" t="s">
        <v>855</v>
      </c>
      <c r="D532" s="174" t="s">
        <v>132</v>
      </c>
      <c r="E532" s="175">
        <v>1</v>
      </c>
      <c r="F532" s="175">
        <v>0</v>
      </c>
      <c r="G532" s="176">
        <f>E532*F532</f>
        <v>0</v>
      </c>
      <c r="O532" s="170">
        <v>2</v>
      </c>
      <c r="AA532" s="146">
        <v>1</v>
      </c>
      <c r="AB532" s="146">
        <v>7</v>
      </c>
      <c r="AC532" s="146">
        <v>7</v>
      </c>
      <c r="AZ532" s="146">
        <v>2</v>
      </c>
      <c r="BA532" s="146">
        <f>IF(AZ532=1,G532,0)</f>
        <v>0</v>
      </c>
      <c r="BB532" s="146">
        <f>IF(AZ532=2,G532,0)</f>
        <v>0</v>
      </c>
      <c r="BC532" s="146">
        <f>IF(AZ532=3,G532,0)</f>
        <v>0</v>
      </c>
      <c r="BD532" s="146">
        <f>IF(AZ532=4,G532,0)</f>
        <v>0</v>
      </c>
      <c r="BE532" s="146">
        <f>IF(AZ532=5,G532,0)</f>
        <v>0</v>
      </c>
      <c r="CA532" s="177">
        <v>1</v>
      </c>
      <c r="CB532" s="177">
        <v>7</v>
      </c>
      <c r="CZ532" s="146">
        <v>5.5999999999999999E-3</v>
      </c>
    </row>
    <row r="533" spans="1:104">
      <c r="A533" s="171">
        <v>285</v>
      </c>
      <c r="B533" s="172" t="s">
        <v>856</v>
      </c>
      <c r="C533" s="173" t="s">
        <v>857</v>
      </c>
      <c r="D533" s="174" t="s">
        <v>164</v>
      </c>
      <c r="E533" s="175">
        <v>0</v>
      </c>
      <c r="F533" s="175">
        <v>0</v>
      </c>
      <c r="G533" s="176">
        <f>E533*F533</f>
        <v>0</v>
      </c>
      <c r="O533" s="170">
        <v>2</v>
      </c>
      <c r="AA533" s="146">
        <v>1</v>
      </c>
      <c r="AB533" s="146">
        <v>7</v>
      </c>
      <c r="AC533" s="146">
        <v>7</v>
      </c>
      <c r="AZ533" s="146">
        <v>2</v>
      </c>
      <c r="BA533" s="146">
        <f>IF(AZ533=1,G533,0)</f>
        <v>0</v>
      </c>
      <c r="BB533" s="146">
        <f>IF(AZ533=2,G533,0)</f>
        <v>0</v>
      </c>
      <c r="BC533" s="146">
        <f>IF(AZ533=3,G533,0)</f>
        <v>0</v>
      </c>
      <c r="BD533" s="146">
        <f>IF(AZ533=4,G533,0)</f>
        <v>0</v>
      </c>
      <c r="BE533" s="146">
        <f>IF(AZ533=5,G533,0)</f>
        <v>0</v>
      </c>
      <c r="CA533" s="177">
        <v>1</v>
      </c>
      <c r="CB533" s="177">
        <v>7</v>
      </c>
      <c r="CZ533" s="146">
        <v>2.5999999999999998E-4</v>
      </c>
    </row>
    <row r="534" spans="1:104" ht="22.5">
      <c r="A534" s="171">
        <v>286</v>
      </c>
      <c r="B534" s="172" t="s">
        <v>858</v>
      </c>
      <c r="C534" s="173" t="s">
        <v>859</v>
      </c>
      <c r="D534" s="174" t="s">
        <v>164</v>
      </c>
      <c r="E534" s="175">
        <v>0</v>
      </c>
      <c r="F534" s="175">
        <v>0</v>
      </c>
      <c r="G534" s="176">
        <f>E534*F534</f>
        <v>0</v>
      </c>
      <c r="O534" s="170">
        <v>2</v>
      </c>
      <c r="AA534" s="146">
        <v>2</v>
      </c>
      <c r="AB534" s="146">
        <v>7</v>
      </c>
      <c r="AC534" s="146">
        <v>7</v>
      </c>
      <c r="AZ534" s="146">
        <v>2</v>
      </c>
      <c r="BA534" s="146">
        <f>IF(AZ534=1,G534,0)</f>
        <v>0</v>
      </c>
      <c r="BB534" s="146">
        <f>IF(AZ534=2,G534,0)</f>
        <v>0</v>
      </c>
      <c r="BC534" s="146">
        <f>IF(AZ534=3,G534,0)</f>
        <v>0</v>
      </c>
      <c r="BD534" s="146">
        <f>IF(AZ534=4,G534,0)</f>
        <v>0</v>
      </c>
      <c r="BE534" s="146">
        <f>IF(AZ534=5,G534,0)</f>
        <v>0</v>
      </c>
      <c r="CA534" s="177">
        <v>2</v>
      </c>
      <c r="CB534" s="177">
        <v>7</v>
      </c>
      <c r="CZ534" s="146">
        <v>0.19344</v>
      </c>
    </row>
    <row r="535" spans="1:104" ht="22.5">
      <c r="A535" s="171">
        <v>287</v>
      </c>
      <c r="B535" s="172" t="s">
        <v>860</v>
      </c>
      <c r="C535" s="173" t="s">
        <v>861</v>
      </c>
      <c r="D535" s="174" t="s">
        <v>75</v>
      </c>
      <c r="E535" s="175">
        <v>30</v>
      </c>
      <c r="F535" s="175">
        <v>0</v>
      </c>
      <c r="G535" s="176">
        <f>E535*F535</f>
        <v>0</v>
      </c>
      <c r="O535" s="170">
        <v>2</v>
      </c>
      <c r="AA535" s="146">
        <v>3</v>
      </c>
      <c r="AB535" s="146">
        <v>0</v>
      </c>
      <c r="AC535" s="146" t="s">
        <v>860</v>
      </c>
      <c r="AZ535" s="146">
        <v>2</v>
      </c>
      <c r="BA535" s="146">
        <f>IF(AZ535=1,G535,0)</f>
        <v>0</v>
      </c>
      <c r="BB535" s="146">
        <f>IF(AZ535=2,G535,0)</f>
        <v>0</v>
      </c>
      <c r="BC535" s="146">
        <f>IF(AZ535=3,G535,0)</f>
        <v>0</v>
      </c>
      <c r="BD535" s="146">
        <f>IF(AZ535=4,G535,0)</f>
        <v>0</v>
      </c>
      <c r="BE535" s="146">
        <f>IF(AZ535=5,G535,0)</f>
        <v>0</v>
      </c>
      <c r="CA535" s="177">
        <v>3</v>
      </c>
      <c r="CB535" s="177">
        <v>0</v>
      </c>
      <c r="CZ535" s="146">
        <v>1.4E-3</v>
      </c>
    </row>
    <row r="536" spans="1:104">
      <c r="A536" s="178"/>
      <c r="B536" s="180"/>
      <c r="C536" s="228" t="s">
        <v>404</v>
      </c>
      <c r="D536" s="227"/>
      <c r="E536" s="205">
        <v>0</v>
      </c>
      <c r="F536" s="182"/>
      <c r="G536" s="183"/>
      <c r="M536" s="179" t="s">
        <v>404</v>
      </c>
      <c r="O536" s="170"/>
    </row>
    <row r="537" spans="1:104">
      <c r="A537" s="178"/>
      <c r="B537" s="180"/>
      <c r="C537" s="228" t="s">
        <v>862</v>
      </c>
      <c r="D537" s="227"/>
      <c r="E537" s="205">
        <v>26.583300000000001</v>
      </c>
      <c r="F537" s="182"/>
      <c r="G537" s="183"/>
      <c r="M537" s="179" t="s">
        <v>862</v>
      </c>
      <c r="O537" s="170"/>
    </row>
    <row r="538" spans="1:104">
      <c r="A538" s="178"/>
      <c r="B538" s="180"/>
      <c r="C538" s="228" t="s">
        <v>406</v>
      </c>
      <c r="D538" s="227"/>
      <c r="E538" s="205">
        <v>26.583300000000001</v>
      </c>
      <c r="F538" s="182"/>
      <c r="G538" s="183"/>
      <c r="M538" s="179" t="s">
        <v>406</v>
      </c>
      <c r="O538" s="170"/>
    </row>
    <row r="539" spans="1:104">
      <c r="A539" s="178"/>
      <c r="B539" s="180"/>
      <c r="C539" s="226" t="s">
        <v>863</v>
      </c>
      <c r="D539" s="227"/>
      <c r="E539" s="181">
        <v>30</v>
      </c>
      <c r="F539" s="182"/>
      <c r="G539" s="183"/>
      <c r="M539" s="179">
        <v>30</v>
      </c>
      <c r="O539" s="170"/>
    </row>
    <row r="540" spans="1:104">
      <c r="A540" s="171">
        <v>288</v>
      </c>
      <c r="B540" s="172" t="s">
        <v>864</v>
      </c>
      <c r="C540" s="173" t="s">
        <v>865</v>
      </c>
      <c r="D540" s="174" t="s">
        <v>75</v>
      </c>
      <c r="E540" s="175">
        <v>5</v>
      </c>
      <c r="F540" s="175">
        <v>0</v>
      </c>
      <c r="G540" s="176">
        <f t="shared" ref="G540:G557" si="30">E540*F540</f>
        <v>0</v>
      </c>
      <c r="O540" s="170">
        <v>2</v>
      </c>
      <c r="AA540" s="146">
        <v>3</v>
      </c>
      <c r="AB540" s="146">
        <v>0</v>
      </c>
      <c r="AC540" s="146" t="s">
        <v>864</v>
      </c>
      <c r="AZ540" s="146">
        <v>2</v>
      </c>
      <c r="BA540" s="146">
        <f t="shared" ref="BA540:BA557" si="31">IF(AZ540=1,G540,0)</f>
        <v>0</v>
      </c>
      <c r="BB540" s="146">
        <f t="shared" ref="BB540:BB557" si="32">IF(AZ540=2,G540,0)</f>
        <v>0</v>
      </c>
      <c r="BC540" s="146">
        <f t="shared" ref="BC540:BC557" si="33">IF(AZ540=3,G540,0)</f>
        <v>0</v>
      </c>
      <c r="BD540" s="146">
        <f t="shared" ref="BD540:BD557" si="34">IF(AZ540=4,G540,0)</f>
        <v>0</v>
      </c>
      <c r="BE540" s="146">
        <f t="shared" ref="BE540:BE557" si="35">IF(AZ540=5,G540,0)</f>
        <v>0</v>
      </c>
      <c r="CA540" s="177">
        <v>3</v>
      </c>
      <c r="CB540" s="177">
        <v>0</v>
      </c>
      <c r="CZ540" s="146">
        <v>1.3599999999999999E-2</v>
      </c>
    </row>
    <row r="541" spans="1:104" ht="22.5">
      <c r="A541" s="171">
        <v>289</v>
      </c>
      <c r="B541" s="172" t="s">
        <v>866</v>
      </c>
      <c r="C541" s="173" t="s">
        <v>867</v>
      </c>
      <c r="D541" s="174" t="s">
        <v>164</v>
      </c>
      <c r="E541" s="175">
        <v>1</v>
      </c>
      <c r="F541" s="175">
        <v>0</v>
      </c>
      <c r="G541" s="176">
        <f t="shared" si="30"/>
        <v>0</v>
      </c>
      <c r="O541" s="170">
        <v>2</v>
      </c>
      <c r="AA541" s="146">
        <v>3</v>
      </c>
      <c r="AB541" s="146">
        <v>7</v>
      </c>
      <c r="AC541" s="146" t="s">
        <v>866</v>
      </c>
      <c r="AZ541" s="146">
        <v>2</v>
      </c>
      <c r="BA541" s="146">
        <f t="shared" si="31"/>
        <v>0</v>
      </c>
      <c r="BB541" s="146">
        <f t="shared" si="32"/>
        <v>0</v>
      </c>
      <c r="BC541" s="146">
        <f t="shared" si="33"/>
        <v>0</v>
      </c>
      <c r="BD541" s="146">
        <f t="shared" si="34"/>
        <v>0</v>
      </c>
      <c r="BE541" s="146">
        <f t="shared" si="35"/>
        <v>0</v>
      </c>
      <c r="CA541" s="177">
        <v>3</v>
      </c>
      <c r="CB541" s="177">
        <v>7</v>
      </c>
      <c r="CZ541" s="146">
        <v>6.4579999999999999E-2</v>
      </c>
    </row>
    <row r="542" spans="1:104" ht="22.5">
      <c r="A542" s="171">
        <v>290</v>
      </c>
      <c r="B542" s="172" t="s">
        <v>868</v>
      </c>
      <c r="C542" s="173" t="s">
        <v>869</v>
      </c>
      <c r="D542" s="174" t="s">
        <v>164</v>
      </c>
      <c r="E542" s="175">
        <v>1</v>
      </c>
      <c r="F542" s="175">
        <v>0</v>
      </c>
      <c r="G542" s="176">
        <f t="shared" si="30"/>
        <v>0</v>
      </c>
      <c r="O542" s="170">
        <v>2</v>
      </c>
      <c r="AA542" s="146">
        <v>3</v>
      </c>
      <c r="AB542" s="146">
        <v>7</v>
      </c>
      <c r="AC542" s="146" t="s">
        <v>868</v>
      </c>
      <c r="AZ542" s="146">
        <v>2</v>
      </c>
      <c r="BA542" s="146">
        <f t="shared" si="31"/>
        <v>0</v>
      </c>
      <c r="BB542" s="146">
        <f t="shared" si="32"/>
        <v>0</v>
      </c>
      <c r="BC542" s="146">
        <f t="shared" si="33"/>
        <v>0</v>
      </c>
      <c r="BD542" s="146">
        <f t="shared" si="34"/>
        <v>0</v>
      </c>
      <c r="BE542" s="146">
        <f t="shared" si="35"/>
        <v>0</v>
      </c>
      <c r="CA542" s="177">
        <v>3</v>
      </c>
      <c r="CB542" s="177">
        <v>7</v>
      </c>
      <c r="CZ542" s="146">
        <v>2.4E-2</v>
      </c>
    </row>
    <row r="543" spans="1:104" ht="22.5">
      <c r="A543" s="171">
        <v>291</v>
      </c>
      <c r="B543" s="172" t="s">
        <v>870</v>
      </c>
      <c r="C543" s="173" t="s">
        <v>871</v>
      </c>
      <c r="D543" s="174" t="s">
        <v>164</v>
      </c>
      <c r="E543" s="175">
        <v>2</v>
      </c>
      <c r="F543" s="175">
        <v>0</v>
      </c>
      <c r="G543" s="176">
        <f t="shared" si="30"/>
        <v>0</v>
      </c>
      <c r="O543" s="170">
        <v>2</v>
      </c>
      <c r="AA543" s="146">
        <v>3</v>
      </c>
      <c r="AB543" s="146">
        <v>7</v>
      </c>
      <c r="AC543" s="146" t="s">
        <v>870</v>
      </c>
      <c r="AZ543" s="146">
        <v>2</v>
      </c>
      <c r="BA543" s="146">
        <f t="shared" si="31"/>
        <v>0</v>
      </c>
      <c r="BB543" s="146">
        <f t="shared" si="32"/>
        <v>0</v>
      </c>
      <c r="BC543" s="146">
        <f t="shared" si="33"/>
        <v>0</v>
      </c>
      <c r="BD543" s="146">
        <f t="shared" si="34"/>
        <v>0</v>
      </c>
      <c r="BE543" s="146">
        <f t="shared" si="35"/>
        <v>0</v>
      </c>
      <c r="CA543" s="177">
        <v>3</v>
      </c>
      <c r="CB543" s="177">
        <v>7</v>
      </c>
      <c r="CZ543" s="146">
        <v>1.7999999999999999E-2</v>
      </c>
    </row>
    <row r="544" spans="1:104" ht="22.5">
      <c r="A544" s="171">
        <v>292</v>
      </c>
      <c r="B544" s="172" t="s">
        <v>872</v>
      </c>
      <c r="C544" s="173" t="s">
        <v>873</v>
      </c>
      <c r="D544" s="174" t="s">
        <v>164</v>
      </c>
      <c r="E544" s="175">
        <v>1</v>
      </c>
      <c r="F544" s="175">
        <v>0</v>
      </c>
      <c r="G544" s="176">
        <f t="shared" si="30"/>
        <v>0</v>
      </c>
      <c r="O544" s="170">
        <v>2</v>
      </c>
      <c r="AA544" s="146">
        <v>3</v>
      </c>
      <c r="AB544" s="146">
        <v>7</v>
      </c>
      <c r="AC544" s="146" t="s">
        <v>872</v>
      </c>
      <c r="AZ544" s="146">
        <v>2</v>
      </c>
      <c r="BA544" s="146">
        <f t="shared" si="31"/>
        <v>0</v>
      </c>
      <c r="BB544" s="146">
        <f t="shared" si="32"/>
        <v>0</v>
      </c>
      <c r="BC544" s="146">
        <f t="shared" si="33"/>
        <v>0</v>
      </c>
      <c r="BD544" s="146">
        <f t="shared" si="34"/>
        <v>0</v>
      </c>
      <c r="BE544" s="146">
        <f t="shared" si="35"/>
        <v>0</v>
      </c>
      <c r="CA544" s="177">
        <v>3</v>
      </c>
      <c r="CB544" s="177">
        <v>7</v>
      </c>
      <c r="CZ544" s="146">
        <v>4.3200000000000002E-2</v>
      </c>
    </row>
    <row r="545" spans="1:104" ht="22.5">
      <c r="A545" s="171">
        <v>293</v>
      </c>
      <c r="B545" s="172" t="s">
        <v>874</v>
      </c>
      <c r="C545" s="173" t="s">
        <v>875</v>
      </c>
      <c r="D545" s="174" t="s">
        <v>164</v>
      </c>
      <c r="E545" s="175">
        <v>1</v>
      </c>
      <c r="F545" s="175">
        <v>0</v>
      </c>
      <c r="G545" s="176">
        <f t="shared" si="30"/>
        <v>0</v>
      </c>
      <c r="O545" s="170">
        <v>2</v>
      </c>
      <c r="AA545" s="146">
        <v>3</v>
      </c>
      <c r="AB545" s="146">
        <v>7</v>
      </c>
      <c r="AC545" s="146" t="s">
        <v>874</v>
      </c>
      <c r="AZ545" s="146">
        <v>2</v>
      </c>
      <c r="BA545" s="146">
        <f t="shared" si="31"/>
        <v>0</v>
      </c>
      <c r="BB545" s="146">
        <f t="shared" si="32"/>
        <v>0</v>
      </c>
      <c r="BC545" s="146">
        <f t="shared" si="33"/>
        <v>0</v>
      </c>
      <c r="BD545" s="146">
        <f t="shared" si="34"/>
        <v>0</v>
      </c>
      <c r="BE545" s="146">
        <f t="shared" si="35"/>
        <v>0</v>
      </c>
      <c r="CA545" s="177">
        <v>3</v>
      </c>
      <c r="CB545" s="177">
        <v>7</v>
      </c>
      <c r="CZ545" s="146">
        <v>3.5999999999999997E-2</v>
      </c>
    </row>
    <row r="546" spans="1:104" ht="22.5">
      <c r="A546" s="171">
        <v>294</v>
      </c>
      <c r="B546" s="172" t="s">
        <v>876</v>
      </c>
      <c r="C546" s="173" t="s">
        <v>877</v>
      </c>
      <c r="D546" s="174" t="s">
        <v>164</v>
      </c>
      <c r="E546" s="175">
        <v>1</v>
      </c>
      <c r="F546" s="175">
        <v>0</v>
      </c>
      <c r="G546" s="176">
        <f t="shared" si="30"/>
        <v>0</v>
      </c>
      <c r="O546" s="170">
        <v>2</v>
      </c>
      <c r="AA546" s="146">
        <v>3</v>
      </c>
      <c r="AB546" s="146">
        <v>7</v>
      </c>
      <c r="AC546" s="146" t="s">
        <v>876</v>
      </c>
      <c r="AZ546" s="146">
        <v>2</v>
      </c>
      <c r="BA546" s="146">
        <f t="shared" si="31"/>
        <v>0</v>
      </c>
      <c r="BB546" s="146">
        <f t="shared" si="32"/>
        <v>0</v>
      </c>
      <c r="BC546" s="146">
        <f t="shared" si="33"/>
        <v>0</v>
      </c>
      <c r="BD546" s="146">
        <f t="shared" si="34"/>
        <v>0</v>
      </c>
      <c r="BE546" s="146">
        <f t="shared" si="35"/>
        <v>0</v>
      </c>
      <c r="CA546" s="177">
        <v>3</v>
      </c>
      <c r="CB546" s="177">
        <v>7</v>
      </c>
      <c r="CZ546" s="146">
        <v>3.5999999999999997E-2</v>
      </c>
    </row>
    <row r="547" spans="1:104" ht="22.5">
      <c r="A547" s="171">
        <v>295</v>
      </c>
      <c r="B547" s="172" t="s">
        <v>878</v>
      </c>
      <c r="C547" s="173" t="s">
        <v>879</v>
      </c>
      <c r="D547" s="174" t="s">
        <v>164</v>
      </c>
      <c r="E547" s="175">
        <v>6</v>
      </c>
      <c r="F547" s="175">
        <v>0</v>
      </c>
      <c r="G547" s="176">
        <f t="shared" si="30"/>
        <v>0</v>
      </c>
      <c r="O547" s="170">
        <v>2</v>
      </c>
      <c r="AA547" s="146">
        <v>3</v>
      </c>
      <c r="AB547" s="146">
        <v>7</v>
      </c>
      <c r="AC547" s="146" t="s">
        <v>878</v>
      </c>
      <c r="AZ547" s="146">
        <v>2</v>
      </c>
      <c r="BA547" s="146">
        <f t="shared" si="31"/>
        <v>0</v>
      </c>
      <c r="BB547" s="146">
        <f t="shared" si="32"/>
        <v>0</v>
      </c>
      <c r="BC547" s="146">
        <f t="shared" si="33"/>
        <v>0</v>
      </c>
      <c r="BD547" s="146">
        <f t="shared" si="34"/>
        <v>0</v>
      </c>
      <c r="BE547" s="146">
        <f t="shared" si="35"/>
        <v>0</v>
      </c>
      <c r="CA547" s="177">
        <v>3</v>
      </c>
      <c r="CB547" s="177">
        <v>7</v>
      </c>
      <c r="CZ547" s="146">
        <v>4.4999999999999998E-2</v>
      </c>
    </row>
    <row r="548" spans="1:104" ht="22.5">
      <c r="A548" s="171">
        <v>296</v>
      </c>
      <c r="B548" s="172" t="s">
        <v>880</v>
      </c>
      <c r="C548" s="173" t="s">
        <v>881</v>
      </c>
      <c r="D548" s="174" t="s">
        <v>164</v>
      </c>
      <c r="E548" s="175">
        <v>2</v>
      </c>
      <c r="F548" s="175">
        <v>0</v>
      </c>
      <c r="G548" s="176">
        <f t="shared" si="30"/>
        <v>0</v>
      </c>
      <c r="O548" s="170">
        <v>2</v>
      </c>
      <c r="AA548" s="146">
        <v>3</v>
      </c>
      <c r="AB548" s="146">
        <v>7</v>
      </c>
      <c r="AC548" s="146" t="s">
        <v>880</v>
      </c>
      <c r="AZ548" s="146">
        <v>2</v>
      </c>
      <c r="BA548" s="146">
        <f t="shared" si="31"/>
        <v>0</v>
      </c>
      <c r="BB548" s="146">
        <f t="shared" si="32"/>
        <v>0</v>
      </c>
      <c r="BC548" s="146">
        <f t="shared" si="33"/>
        <v>0</v>
      </c>
      <c r="BD548" s="146">
        <f t="shared" si="34"/>
        <v>0</v>
      </c>
      <c r="BE548" s="146">
        <f t="shared" si="35"/>
        <v>0</v>
      </c>
      <c r="CA548" s="177">
        <v>3</v>
      </c>
      <c r="CB548" s="177">
        <v>7</v>
      </c>
      <c r="CZ548" s="146">
        <v>3.2399999999999998E-2</v>
      </c>
    </row>
    <row r="549" spans="1:104" ht="22.5">
      <c r="A549" s="171">
        <v>297</v>
      </c>
      <c r="B549" s="172" t="s">
        <v>882</v>
      </c>
      <c r="C549" s="173" t="s">
        <v>873</v>
      </c>
      <c r="D549" s="174" t="s">
        <v>164</v>
      </c>
      <c r="E549" s="175">
        <v>1</v>
      </c>
      <c r="F549" s="175">
        <v>0</v>
      </c>
      <c r="G549" s="176">
        <f t="shared" si="30"/>
        <v>0</v>
      </c>
      <c r="O549" s="170">
        <v>2</v>
      </c>
      <c r="AA549" s="146">
        <v>3</v>
      </c>
      <c r="AB549" s="146">
        <v>7</v>
      </c>
      <c r="AC549" s="146" t="s">
        <v>882</v>
      </c>
      <c r="AZ549" s="146">
        <v>2</v>
      </c>
      <c r="BA549" s="146">
        <f t="shared" si="31"/>
        <v>0</v>
      </c>
      <c r="BB549" s="146">
        <f t="shared" si="32"/>
        <v>0</v>
      </c>
      <c r="BC549" s="146">
        <f t="shared" si="33"/>
        <v>0</v>
      </c>
      <c r="BD549" s="146">
        <f t="shared" si="34"/>
        <v>0</v>
      </c>
      <c r="BE549" s="146">
        <f t="shared" si="35"/>
        <v>0</v>
      </c>
      <c r="CA549" s="177">
        <v>3</v>
      </c>
      <c r="CB549" s="177">
        <v>7</v>
      </c>
      <c r="CZ549" s="146">
        <v>4.3200000000000002E-2</v>
      </c>
    </row>
    <row r="550" spans="1:104" ht="22.5">
      <c r="A550" s="171">
        <v>298</v>
      </c>
      <c r="B550" s="172" t="s">
        <v>883</v>
      </c>
      <c r="C550" s="173" t="s">
        <v>884</v>
      </c>
      <c r="D550" s="174" t="s">
        <v>164</v>
      </c>
      <c r="E550" s="175">
        <v>4</v>
      </c>
      <c r="F550" s="175">
        <v>0</v>
      </c>
      <c r="G550" s="176">
        <f t="shared" si="30"/>
        <v>0</v>
      </c>
      <c r="O550" s="170">
        <v>2</v>
      </c>
      <c r="AA550" s="146">
        <v>3</v>
      </c>
      <c r="AB550" s="146">
        <v>7</v>
      </c>
      <c r="AC550" s="146" t="s">
        <v>883</v>
      </c>
      <c r="AZ550" s="146">
        <v>2</v>
      </c>
      <c r="BA550" s="146">
        <f t="shared" si="31"/>
        <v>0</v>
      </c>
      <c r="BB550" s="146">
        <f t="shared" si="32"/>
        <v>0</v>
      </c>
      <c r="BC550" s="146">
        <f t="shared" si="33"/>
        <v>0</v>
      </c>
      <c r="BD550" s="146">
        <f t="shared" si="34"/>
        <v>0</v>
      </c>
      <c r="BE550" s="146">
        <f t="shared" si="35"/>
        <v>0</v>
      </c>
      <c r="CA550" s="177">
        <v>3</v>
      </c>
      <c r="CB550" s="177">
        <v>7</v>
      </c>
      <c r="CZ550" s="146">
        <v>1.1520000000000001E-2</v>
      </c>
    </row>
    <row r="551" spans="1:104" ht="22.5">
      <c r="A551" s="171">
        <v>299</v>
      </c>
      <c r="B551" s="172" t="s">
        <v>885</v>
      </c>
      <c r="C551" s="173" t="s">
        <v>886</v>
      </c>
      <c r="D551" s="174" t="s">
        <v>164</v>
      </c>
      <c r="E551" s="175">
        <v>2</v>
      </c>
      <c r="F551" s="175">
        <v>0</v>
      </c>
      <c r="G551" s="176">
        <f t="shared" si="30"/>
        <v>0</v>
      </c>
      <c r="O551" s="170">
        <v>2</v>
      </c>
      <c r="AA551" s="146">
        <v>3</v>
      </c>
      <c r="AB551" s="146">
        <v>7</v>
      </c>
      <c r="AC551" s="146" t="s">
        <v>885</v>
      </c>
      <c r="AZ551" s="146">
        <v>2</v>
      </c>
      <c r="BA551" s="146">
        <f t="shared" si="31"/>
        <v>0</v>
      </c>
      <c r="BB551" s="146">
        <f t="shared" si="32"/>
        <v>0</v>
      </c>
      <c r="BC551" s="146">
        <f t="shared" si="33"/>
        <v>0</v>
      </c>
      <c r="BD551" s="146">
        <f t="shared" si="34"/>
        <v>0</v>
      </c>
      <c r="BE551" s="146">
        <f t="shared" si="35"/>
        <v>0</v>
      </c>
      <c r="CA551" s="177">
        <v>3</v>
      </c>
      <c r="CB551" s="177">
        <v>7</v>
      </c>
      <c r="CZ551" s="146">
        <v>4.3200000000000002E-2</v>
      </c>
    </row>
    <row r="552" spans="1:104" ht="22.5">
      <c r="A552" s="171">
        <v>300</v>
      </c>
      <c r="B552" s="172" t="s">
        <v>887</v>
      </c>
      <c r="C552" s="173" t="s">
        <v>888</v>
      </c>
      <c r="D552" s="174" t="s">
        <v>164</v>
      </c>
      <c r="E552" s="175">
        <v>1</v>
      </c>
      <c r="F552" s="175">
        <v>0</v>
      </c>
      <c r="G552" s="176">
        <f t="shared" si="30"/>
        <v>0</v>
      </c>
      <c r="O552" s="170">
        <v>2</v>
      </c>
      <c r="AA552" s="146">
        <v>3</v>
      </c>
      <c r="AB552" s="146">
        <v>7</v>
      </c>
      <c r="AC552" s="146" t="s">
        <v>887</v>
      </c>
      <c r="AZ552" s="146">
        <v>2</v>
      </c>
      <c r="BA552" s="146">
        <f t="shared" si="31"/>
        <v>0</v>
      </c>
      <c r="BB552" s="146">
        <f t="shared" si="32"/>
        <v>0</v>
      </c>
      <c r="BC552" s="146">
        <f t="shared" si="33"/>
        <v>0</v>
      </c>
      <c r="BD552" s="146">
        <f t="shared" si="34"/>
        <v>0</v>
      </c>
      <c r="BE552" s="146">
        <f t="shared" si="35"/>
        <v>0</v>
      </c>
      <c r="CA552" s="177">
        <v>3</v>
      </c>
      <c r="CB552" s="177">
        <v>7</v>
      </c>
      <c r="CZ552" s="146">
        <v>2.8799999999999999E-2</v>
      </c>
    </row>
    <row r="553" spans="1:104">
      <c r="A553" s="171">
        <v>301</v>
      </c>
      <c r="B553" s="172" t="s">
        <v>889</v>
      </c>
      <c r="C553" s="173" t="s">
        <v>890</v>
      </c>
      <c r="D553" s="174" t="s">
        <v>164</v>
      </c>
      <c r="E553" s="175">
        <v>4</v>
      </c>
      <c r="F553" s="175">
        <v>0</v>
      </c>
      <c r="G553" s="176">
        <f t="shared" si="30"/>
        <v>0</v>
      </c>
      <c r="O553" s="170">
        <v>2</v>
      </c>
      <c r="AA553" s="146">
        <v>3</v>
      </c>
      <c r="AB553" s="146">
        <v>7</v>
      </c>
      <c r="AC553" s="146" t="s">
        <v>889</v>
      </c>
      <c r="AZ553" s="146">
        <v>2</v>
      </c>
      <c r="BA553" s="146">
        <f t="shared" si="31"/>
        <v>0</v>
      </c>
      <c r="BB553" s="146">
        <f t="shared" si="32"/>
        <v>0</v>
      </c>
      <c r="BC553" s="146">
        <f t="shared" si="33"/>
        <v>0</v>
      </c>
      <c r="BD553" s="146">
        <f t="shared" si="34"/>
        <v>0</v>
      </c>
      <c r="BE553" s="146">
        <f t="shared" si="35"/>
        <v>0</v>
      </c>
      <c r="CA553" s="177">
        <v>3</v>
      </c>
      <c r="CB553" s="177">
        <v>7</v>
      </c>
      <c r="CZ553" s="146">
        <v>6.4579999999999999E-2</v>
      </c>
    </row>
    <row r="554" spans="1:104">
      <c r="A554" s="171">
        <v>302</v>
      </c>
      <c r="B554" s="172" t="s">
        <v>891</v>
      </c>
      <c r="C554" s="173" t="s">
        <v>892</v>
      </c>
      <c r="D554" s="174" t="s">
        <v>164</v>
      </c>
      <c r="E554" s="175">
        <v>4</v>
      </c>
      <c r="F554" s="175">
        <v>0</v>
      </c>
      <c r="G554" s="176">
        <f t="shared" si="30"/>
        <v>0</v>
      </c>
      <c r="O554" s="170">
        <v>2</v>
      </c>
      <c r="AA554" s="146">
        <v>3</v>
      </c>
      <c r="AB554" s="146">
        <v>7</v>
      </c>
      <c r="AC554" s="146" t="s">
        <v>891</v>
      </c>
      <c r="AZ554" s="146">
        <v>2</v>
      </c>
      <c r="BA554" s="146">
        <f t="shared" si="31"/>
        <v>0</v>
      </c>
      <c r="BB554" s="146">
        <f t="shared" si="32"/>
        <v>0</v>
      </c>
      <c r="BC554" s="146">
        <f t="shared" si="33"/>
        <v>0</v>
      </c>
      <c r="BD554" s="146">
        <f t="shared" si="34"/>
        <v>0</v>
      </c>
      <c r="BE554" s="146">
        <f t="shared" si="35"/>
        <v>0</v>
      </c>
      <c r="CA554" s="177">
        <v>3</v>
      </c>
      <c r="CB554" s="177">
        <v>7</v>
      </c>
      <c r="CZ554" s="146">
        <v>6.4579999999999999E-2</v>
      </c>
    </row>
    <row r="555" spans="1:104">
      <c r="A555" s="171">
        <v>303</v>
      </c>
      <c r="B555" s="172" t="s">
        <v>893</v>
      </c>
      <c r="C555" s="173" t="s">
        <v>894</v>
      </c>
      <c r="D555" s="174" t="s">
        <v>164</v>
      </c>
      <c r="E555" s="175">
        <v>1</v>
      </c>
      <c r="F555" s="175">
        <v>0</v>
      </c>
      <c r="G555" s="176">
        <f t="shared" si="30"/>
        <v>0</v>
      </c>
      <c r="O555" s="170">
        <v>2</v>
      </c>
      <c r="AA555" s="146">
        <v>3</v>
      </c>
      <c r="AB555" s="146">
        <v>7</v>
      </c>
      <c r="AC555" s="146" t="s">
        <v>893</v>
      </c>
      <c r="AZ555" s="146">
        <v>2</v>
      </c>
      <c r="BA555" s="146">
        <f t="shared" si="31"/>
        <v>0</v>
      </c>
      <c r="BB555" s="146">
        <f t="shared" si="32"/>
        <v>0</v>
      </c>
      <c r="BC555" s="146">
        <f t="shared" si="33"/>
        <v>0</v>
      </c>
      <c r="BD555" s="146">
        <f t="shared" si="34"/>
        <v>0</v>
      </c>
      <c r="BE555" s="146">
        <f t="shared" si="35"/>
        <v>0</v>
      </c>
      <c r="CA555" s="177">
        <v>3</v>
      </c>
      <c r="CB555" s="177">
        <v>7</v>
      </c>
      <c r="CZ555" s="146">
        <v>6.4579999999999999E-2</v>
      </c>
    </row>
    <row r="556" spans="1:104">
      <c r="A556" s="171">
        <v>304</v>
      </c>
      <c r="B556" s="172" t="s">
        <v>895</v>
      </c>
      <c r="C556" s="173" t="s">
        <v>896</v>
      </c>
      <c r="D556" s="174" t="s">
        <v>164</v>
      </c>
      <c r="E556" s="175">
        <v>1</v>
      </c>
      <c r="F556" s="175">
        <v>0</v>
      </c>
      <c r="G556" s="176">
        <f t="shared" si="30"/>
        <v>0</v>
      </c>
      <c r="O556" s="170">
        <v>2</v>
      </c>
      <c r="AA556" s="146">
        <v>3</v>
      </c>
      <c r="AB556" s="146">
        <v>7</v>
      </c>
      <c r="AC556" s="146" t="s">
        <v>895</v>
      </c>
      <c r="AZ556" s="146">
        <v>2</v>
      </c>
      <c r="BA556" s="146">
        <f t="shared" si="31"/>
        <v>0</v>
      </c>
      <c r="BB556" s="146">
        <f t="shared" si="32"/>
        <v>0</v>
      </c>
      <c r="BC556" s="146">
        <f t="shared" si="33"/>
        <v>0</v>
      </c>
      <c r="BD556" s="146">
        <f t="shared" si="34"/>
        <v>0</v>
      </c>
      <c r="BE556" s="146">
        <f t="shared" si="35"/>
        <v>0</v>
      </c>
      <c r="CA556" s="177">
        <v>3</v>
      </c>
      <c r="CB556" s="177">
        <v>7</v>
      </c>
      <c r="CZ556" s="146">
        <v>6.4579999999999999E-2</v>
      </c>
    </row>
    <row r="557" spans="1:104">
      <c r="A557" s="171">
        <v>305</v>
      </c>
      <c r="B557" s="172" t="s">
        <v>897</v>
      </c>
      <c r="C557" s="173" t="s">
        <v>898</v>
      </c>
      <c r="D557" s="174" t="s">
        <v>164</v>
      </c>
      <c r="E557" s="175">
        <v>2</v>
      </c>
      <c r="F557" s="175">
        <v>0</v>
      </c>
      <c r="G557" s="176">
        <f t="shared" si="30"/>
        <v>0</v>
      </c>
      <c r="O557" s="170">
        <v>2</v>
      </c>
      <c r="AA557" s="146">
        <v>3</v>
      </c>
      <c r="AB557" s="146">
        <v>7</v>
      </c>
      <c r="AC557" s="146" t="s">
        <v>897</v>
      </c>
      <c r="AZ557" s="146">
        <v>2</v>
      </c>
      <c r="BA557" s="146">
        <f t="shared" si="31"/>
        <v>0</v>
      </c>
      <c r="BB557" s="146">
        <f t="shared" si="32"/>
        <v>0</v>
      </c>
      <c r="BC557" s="146">
        <f t="shared" si="33"/>
        <v>0</v>
      </c>
      <c r="BD557" s="146">
        <f t="shared" si="34"/>
        <v>0</v>
      </c>
      <c r="BE557" s="146">
        <f t="shared" si="35"/>
        <v>0</v>
      </c>
      <c r="CA557" s="177">
        <v>3</v>
      </c>
      <c r="CB557" s="177">
        <v>7</v>
      </c>
      <c r="CZ557" s="146">
        <v>6.4579999999999999E-2</v>
      </c>
    </row>
    <row r="558" spans="1:104">
      <c r="A558" s="184"/>
      <c r="B558" s="185" t="s">
        <v>76</v>
      </c>
      <c r="C558" s="186" t="str">
        <f>CONCATENATE(B527," ",C527)</f>
        <v>769 Otvorové prvky z plastu</v>
      </c>
      <c r="D558" s="187"/>
      <c r="E558" s="188"/>
      <c r="F558" s="189"/>
      <c r="G558" s="190">
        <f>SUM(G527:G557)</f>
        <v>0</v>
      </c>
      <c r="O558" s="170">
        <v>4</v>
      </c>
      <c r="BA558" s="191">
        <f>SUM(BA527:BA557)</f>
        <v>0</v>
      </c>
      <c r="BB558" s="191">
        <f>SUM(BB527:BB557)</f>
        <v>0</v>
      </c>
      <c r="BC558" s="191">
        <f>SUM(BC527:BC557)</f>
        <v>0</v>
      </c>
      <c r="BD558" s="191">
        <f>SUM(BD527:BD557)</f>
        <v>0</v>
      </c>
      <c r="BE558" s="191">
        <f>SUM(BE527:BE557)</f>
        <v>0</v>
      </c>
    </row>
    <row r="559" spans="1:104">
      <c r="A559" s="163" t="s">
        <v>72</v>
      </c>
      <c r="B559" s="164" t="s">
        <v>899</v>
      </c>
      <c r="C559" s="165" t="s">
        <v>900</v>
      </c>
      <c r="D559" s="166"/>
      <c r="E559" s="167"/>
      <c r="F559" s="167"/>
      <c r="G559" s="168"/>
      <c r="H559" s="169"/>
      <c r="I559" s="169"/>
      <c r="O559" s="170">
        <v>1</v>
      </c>
    </row>
    <row r="560" spans="1:104" ht="22.5">
      <c r="A560" s="171">
        <v>306</v>
      </c>
      <c r="B560" s="172" t="s">
        <v>901</v>
      </c>
      <c r="C560" s="173" t="s">
        <v>902</v>
      </c>
      <c r="D560" s="174" t="s">
        <v>120</v>
      </c>
      <c r="E560" s="175">
        <v>162.5</v>
      </c>
      <c r="F560" s="175">
        <v>0</v>
      </c>
      <c r="G560" s="176">
        <f>E560*F560</f>
        <v>0</v>
      </c>
      <c r="O560" s="170">
        <v>2</v>
      </c>
      <c r="AA560" s="146">
        <v>1</v>
      </c>
      <c r="AB560" s="146">
        <v>0</v>
      </c>
      <c r="AC560" s="146">
        <v>0</v>
      </c>
      <c r="AZ560" s="146">
        <v>2</v>
      </c>
      <c r="BA560" s="146">
        <f>IF(AZ560=1,G560,0)</f>
        <v>0</v>
      </c>
      <c r="BB560" s="146">
        <f>IF(AZ560=2,G560,0)</f>
        <v>0</v>
      </c>
      <c r="BC560" s="146">
        <f>IF(AZ560=3,G560,0)</f>
        <v>0</v>
      </c>
      <c r="BD560" s="146">
        <f>IF(AZ560=4,G560,0)</f>
        <v>0</v>
      </c>
      <c r="BE560" s="146">
        <f>IF(AZ560=5,G560,0)</f>
        <v>0</v>
      </c>
      <c r="CA560" s="177">
        <v>1</v>
      </c>
      <c r="CB560" s="177">
        <v>0</v>
      </c>
      <c r="CZ560" s="146">
        <v>0</v>
      </c>
    </row>
    <row r="561" spans="1:104">
      <c r="A561" s="178"/>
      <c r="B561" s="180"/>
      <c r="C561" s="226" t="s">
        <v>903</v>
      </c>
      <c r="D561" s="227"/>
      <c r="E561" s="181">
        <v>162.5</v>
      </c>
      <c r="F561" s="182"/>
      <c r="G561" s="183"/>
      <c r="M561" s="179" t="s">
        <v>903</v>
      </c>
      <c r="O561" s="170"/>
    </row>
    <row r="562" spans="1:104" ht="22.5">
      <c r="A562" s="171">
        <v>307</v>
      </c>
      <c r="B562" s="172" t="s">
        <v>904</v>
      </c>
      <c r="C562" s="173" t="s">
        <v>905</v>
      </c>
      <c r="D562" s="174" t="s">
        <v>120</v>
      </c>
      <c r="E562" s="175">
        <v>157.5</v>
      </c>
      <c r="F562" s="175">
        <v>0</v>
      </c>
      <c r="G562" s="176">
        <f>E562*F562</f>
        <v>0</v>
      </c>
      <c r="O562" s="170">
        <v>2</v>
      </c>
      <c r="AA562" s="146">
        <v>1</v>
      </c>
      <c r="AB562" s="146">
        <v>7</v>
      </c>
      <c r="AC562" s="146">
        <v>7</v>
      </c>
      <c r="AZ562" s="146">
        <v>2</v>
      </c>
      <c r="BA562" s="146">
        <f>IF(AZ562=1,G562,0)</f>
        <v>0</v>
      </c>
      <c r="BB562" s="146">
        <f>IF(AZ562=2,G562,0)</f>
        <v>0</v>
      </c>
      <c r="BC562" s="146">
        <f>IF(AZ562=3,G562,0)</f>
        <v>0</v>
      </c>
      <c r="BD562" s="146">
        <f>IF(AZ562=4,G562,0)</f>
        <v>0</v>
      </c>
      <c r="BE562" s="146">
        <f>IF(AZ562=5,G562,0)</f>
        <v>0</v>
      </c>
      <c r="CA562" s="177">
        <v>1</v>
      </c>
      <c r="CB562" s="177">
        <v>7</v>
      </c>
      <c r="CZ562" s="146">
        <v>2.1000000000000001E-4</v>
      </c>
    </row>
    <row r="563" spans="1:104">
      <c r="A563" s="178"/>
      <c r="B563" s="180"/>
      <c r="C563" s="226" t="s">
        <v>906</v>
      </c>
      <c r="D563" s="227"/>
      <c r="E563" s="181">
        <v>157.5</v>
      </c>
      <c r="F563" s="182"/>
      <c r="G563" s="183"/>
      <c r="M563" s="179" t="s">
        <v>906</v>
      </c>
      <c r="O563" s="170"/>
    </row>
    <row r="564" spans="1:104" ht="22.5">
      <c r="A564" s="171">
        <v>308</v>
      </c>
      <c r="B564" s="172" t="s">
        <v>907</v>
      </c>
      <c r="C564" s="173" t="s">
        <v>908</v>
      </c>
      <c r="D564" s="174" t="s">
        <v>120</v>
      </c>
      <c r="E564" s="175">
        <v>13.072800000000001</v>
      </c>
      <c r="F564" s="175">
        <v>0</v>
      </c>
      <c r="G564" s="176">
        <f>E564*F564</f>
        <v>0</v>
      </c>
      <c r="O564" s="170">
        <v>2</v>
      </c>
      <c r="AA564" s="146">
        <v>1</v>
      </c>
      <c r="AB564" s="146">
        <v>7</v>
      </c>
      <c r="AC564" s="146">
        <v>7</v>
      </c>
      <c r="AZ564" s="146">
        <v>2</v>
      </c>
      <c r="BA564" s="146">
        <f>IF(AZ564=1,G564,0)</f>
        <v>0</v>
      </c>
      <c r="BB564" s="146">
        <f>IF(AZ564=2,G564,0)</f>
        <v>0</v>
      </c>
      <c r="BC564" s="146">
        <f>IF(AZ564=3,G564,0)</f>
        <v>0</v>
      </c>
      <c r="BD564" s="146">
        <f>IF(AZ564=4,G564,0)</f>
        <v>0</v>
      </c>
      <c r="BE564" s="146">
        <f>IF(AZ564=5,G564,0)</f>
        <v>0</v>
      </c>
      <c r="CA564" s="177">
        <v>1</v>
      </c>
      <c r="CB564" s="177">
        <v>7</v>
      </c>
      <c r="CZ564" s="146">
        <v>3.98E-3</v>
      </c>
    </row>
    <row r="565" spans="1:104">
      <c r="A565" s="178"/>
      <c r="B565" s="180"/>
      <c r="C565" s="226" t="s">
        <v>909</v>
      </c>
      <c r="D565" s="227"/>
      <c r="E565" s="181">
        <v>13.072800000000001</v>
      </c>
      <c r="F565" s="182"/>
      <c r="G565" s="183"/>
      <c r="M565" s="179" t="s">
        <v>909</v>
      </c>
      <c r="O565" s="170"/>
    </row>
    <row r="566" spans="1:104">
      <c r="A566" s="171">
        <v>309</v>
      </c>
      <c r="B566" s="172" t="s">
        <v>910</v>
      </c>
      <c r="C566" s="173" t="s">
        <v>911</v>
      </c>
      <c r="D566" s="174" t="s">
        <v>187</v>
      </c>
      <c r="E566" s="175">
        <v>23.4</v>
      </c>
      <c r="F566" s="175">
        <v>0</v>
      </c>
      <c r="G566" s="176">
        <f>E566*F566</f>
        <v>0</v>
      </c>
      <c r="O566" s="170">
        <v>2</v>
      </c>
      <c r="AA566" s="146">
        <v>1</v>
      </c>
      <c r="AB566" s="146">
        <v>7</v>
      </c>
      <c r="AC566" s="146">
        <v>7</v>
      </c>
      <c r="AZ566" s="146">
        <v>2</v>
      </c>
      <c r="BA566" s="146">
        <f>IF(AZ566=1,G566,0)</f>
        <v>0</v>
      </c>
      <c r="BB566" s="146">
        <f>IF(AZ566=2,G566,0)</f>
        <v>0</v>
      </c>
      <c r="BC566" s="146">
        <f>IF(AZ566=3,G566,0)</f>
        <v>0</v>
      </c>
      <c r="BD566" s="146">
        <f>IF(AZ566=4,G566,0)</f>
        <v>0</v>
      </c>
      <c r="BE566" s="146">
        <f>IF(AZ566=5,G566,0)</f>
        <v>0</v>
      </c>
      <c r="CA566" s="177">
        <v>1</v>
      </c>
      <c r="CB566" s="177">
        <v>7</v>
      </c>
      <c r="CZ566" s="146">
        <v>2.3000000000000001E-4</v>
      </c>
    </row>
    <row r="567" spans="1:104">
      <c r="A567" s="178"/>
      <c r="B567" s="180"/>
      <c r="C567" s="226" t="s">
        <v>912</v>
      </c>
      <c r="D567" s="227"/>
      <c r="E567" s="181">
        <v>23.4</v>
      </c>
      <c r="F567" s="182"/>
      <c r="G567" s="183"/>
      <c r="M567" s="179" t="s">
        <v>912</v>
      </c>
      <c r="O567" s="170"/>
    </row>
    <row r="568" spans="1:104" ht="22.5">
      <c r="A568" s="171">
        <v>310</v>
      </c>
      <c r="B568" s="172" t="s">
        <v>913</v>
      </c>
      <c r="C568" s="173" t="s">
        <v>914</v>
      </c>
      <c r="D568" s="174" t="s">
        <v>187</v>
      </c>
      <c r="E568" s="175">
        <v>12.656000000000001</v>
      </c>
      <c r="F568" s="175">
        <v>0</v>
      </c>
      <c r="G568" s="176">
        <f>E568*F568</f>
        <v>0</v>
      </c>
      <c r="O568" s="170">
        <v>2</v>
      </c>
      <c r="AA568" s="146">
        <v>1</v>
      </c>
      <c r="AB568" s="146">
        <v>7</v>
      </c>
      <c r="AC568" s="146">
        <v>7</v>
      </c>
      <c r="AZ568" s="146">
        <v>2</v>
      </c>
      <c r="BA568" s="146">
        <f>IF(AZ568=1,G568,0)</f>
        <v>0</v>
      </c>
      <c r="BB568" s="146">
        <f>IF(AZ568=2,G568,0)</f>
        <v>0</v>
      </c>
      <c r="BC568" s="146">
        <f>IF(AZ568=3,G568,0)</f>
        <v>0</v>
      </c>
      <c r="BD568" s="146">
        <f>IF(AZ568=4,G568,0)</f>
        <v>0</v>
      </c>
      <c r="BE568" s="146">
        <f>IF(AZ568=5,G568,0)</f>
        <v>0</v>
      </c>
      <c r="CA568" s="177">
        <v>1</v>
      </c>
      <c r="CB568" s="177">
        <v>7</v>
      </c>
      <c r="CZ568" s="146">
        <v>4.8999999999999998E-4</v>
      </c>
    </row>
    <row r="569" spans="1:104">
      <c r="A569" s="178"/>
      <c r="B569" s="180"/>
      <c r="C569" s="226" t="s">
        <v>915</v>
      </c>
      <c r="D569" s="227"/>
      <c r="E569" s="181">
        <v>12.656000000000001</v>
      </c>
      <c r="F569" s="182"/>
      <c r="G569" s="183"/>
      <c r="M569" s="179" t="s">
        <v>915</v>
      </c>
      <c r="O569" s="170"/>
    </row>
    <row r="570" spans="1:104" ht="22.5">
      <c r="A570" s="171">
        <v>311</v>
      </c>
      <c r="B570" s="172" t="s">
        <v>916</v>
      </c>
      <c r="C570" s="173" t="s">
        <v>917</v>
      </c>
      <c r="D570" s="174" t="s">
        <v>187</v>
      </c>
      <c r="E570" s="175">
        <v>119.1</v>
      </c>
      <c r="F570" s="175">
        <v>0</v>
      </c>
      <c r="G570" s="176">
        <f>E570*F570</f>
        <v>0</v>
      </c>
      <c r="O570" s="170">
        <v>2</v>
      </c>
      <c r="AA570" s="146">
        <v>1</v>
      </c>
      <c r="AB570" s="146">
        <v>7</v>
      </c>
      <c r="AC570" s="146">
        <v>7</v>
      </c>
      <c r="AZ570" s="146">
        <v>2</v>
      </c>
      <c r="BA570" s="146">
        <f>IF(AZ570=1,G570,0)</f>
        <v>0</v>
      </c>
      <c r="BB570" s="146">
        <f>IF(AZ570=2,G570,0)</f>
        <v>0</v>
      </c>
      <c r="BC570" s="146">
        <f>IF(AZ570=3,G570,0)</f>
        <v>0</v>
      </c>
      <c r="BD570" s="146">
        <f>IF(AZ570=4,G570,0)</f>
        <v>0</v>
      </c>
      <c r="BE570" s="146">
        <f>IF(AZ570=5,G570,0)</f>
        <v>0</v>
      </c>
      <c r="CA570" s="177">
        <v>1</v>
      </c>
      <c r="CB570" s="177">
        <v>7</v>
      </c>
      <c r="CZ570" s="146">
        <v>3.8999999999999999E-4</v>
      </c>
    </row>
    <row r="571" spans="1:104">
      <c r="A571" s="178"/>
      <c r="B571" s="180"/>
      <c r="C571" s="226" t="s">
        <v>918</v>
      </c>
      <c r="D571" s="227"/>
      <c r="E571" s="181">
        <v>119.1</v>
      </c>
      <c r="F571" s="182"/>
      <c r="G571" s="183"/>
      <c r="M571" s="179" t="s">
        <v>918</v>
      </c>
      <c r="O571" s="170"/>
    </row>
    <row r="572" spans="1:104">
      <c r="A572" s="171">
        <v>312</v>
      </c>
      <c r="B572" s="172" t="s">
        <v>919</v>
      </c>
      <c r="C572" s="173" t="s">
        <v>920</v>
      </c>
      <c r="D572" s="174" t="s">
        <v>187</v>
      </c>
      <c r="E572" s="175">
        <v>119.1</v>
      </c>
      <c r="F572" s="175">
        <v>0</v>
      </c>
      <c r="G572" s="176">
        <f>E572*F572</f>
        <v>0</v>
      </c>
      <c r="O572" s="170">
        <v>2</v>
      </c>
      <c r="AA572" s="146">
        <v>1</v>
      </c>
      <c r="AB572" s="146">
        <v>7</v>
      </c>
      <c r="AC572" s="146">
        <v>7</v>
      </c>
      <c r="AZ572" s="146">
        <v>2</v>
      </c>
      <c r="BA572" s="146">
        <f>IF(AZ572=1,G572,0)</f>
        <v>0</v>
      </c>
      <c r="BB572" s="146">
        <f>IF(AZ572=2,G572,0)</f>
        <v>0</v>
      </c>
      <c r="BC572" s="146">
        <f>IF(AZ572=3,G572,0)</f>
        <v>0</v>
      </c>
      <c r="BD572" s="146">
        <f>IF(AZ572=4,G572,0)</f>
        <v>0</v>
      </c>
      <c r="BE572" s="146">
        <f>IF(AZ572=5,G572,0)</f>
        <v>0</v>
      </c>
      <c r="CA572" s="177">
        <v>1</v>
      </c>
      <c r="CB572" s="177">
        <v>7</v>
      </c>
      <c r="CZ572" s="146">
        <v>0</v>
      </c>
    </row>
    <row r="573" spans="1:104">
      <c r="A573" s="178"/>
      <c r="B573" s="180"/>
      <c r="C573" s="226" t="s">
        <v>918</v>
      </c>
      <c r="D573" s="227"/>
      <c r="E573" s="181">
        <v>119.1</v>
      </c>
      <c r="F573" s="182"/>
      <c r="G573" s="183"/>
      <c r="M573" s="179" t="s">
        <v>918</v>
      </c>
      <c r="O573" s="170"/>
    </row>
    <row r="574" spans="1:104" ht="22.5">
      <c r="A574" s="171">
        <v>313</v>
      </c>
      <c r="B574" s="172" t="s">
        <v>921</v>
      </c>
      <c r="C574" s="173" t="s">
        <v>922</v>
      </c>
      <c r="D574" s="174" t="s">
        <v>120</v>
      </c>
      <c r="E574" s="175">
        <v>150.95500000000001</v>
      </c>
      <c r="F574" s="175">
        <v>0</v>
      </c>
      <c r="G574" s="176">
        <f>E574*F574</f>
        <v>0</v>
      </c>
      <c r="O574" s="170">
        <v>2</v>
      </c>
      <c r="AA574" s="146">
        <v>1</v>
      </c>
      <c r="AB574" s="146">
        <v>7</v>
      </c>
      <c r="AC574" s="146">
        <v>7</v>
      </c>
      <c r="AZ574" s="146">
        <v>2</v>
      </c>
      <c r="BA574" s="146">
        <f>IF(AZ574=1,G574,0)</f>
        <v>0</v>
      </c>
      <c r="BB574" s="146">
        <f>IF(AZ574=2,G574,0)</f>
        <v>0</v>
      </c>
      <c r="BC574" s="146">
        <f>IF(AZ574=3,G574,0)</f>
        <v>0</v>
      </c>
      <c r="BD574" s="146">
        <f>IF(AZ574=4,G574,0)</f>
        <v>0</v>
      </c>
      <c r="BE574" s="146">
        <f>IF(AZ574=5,G574,0)</f>
        <v>0</v>
      </c>
      <c r="CA574" s="177">
        <v>1</v>
      </c>
      <c r="CB574" s="177">
        <v>7</v>
      </c>
      <c r="CZ574" s="146">
        <v>4.8300000000000001E-3</v>
      </c>
    </row>
    <row r="575" spans="1:104">
      <c r="A575" s="178"/>
      <c r="B575" s="180"/>
      <c r="C575" s="226" t="s">
        <v>906</v>
      </c>
      <c r="D575" s="227"/>
      <c r="E575" s="181">
        <v>157.5</v>
      </c>
      <c r="F575" s="182"/>
      <c r="G575" s="183"/>
      <c r="M575" s="179" t="s">
        <v>906</v>
      </c>
      <c r="O575" s="170"/>
    </row>
    <row r="576" spans="1:104">
      <c r="A576" s="178"/>
      <c r="B576" s="180"/>
      <c r="C576" s="226" t="s">
        <v>923</v>
      </c>
      <c r="D576" s="227"/>
      <c r="E576" s="181">
        <v>-6.5449999999999999</v>
      </c>
      <c r="F576" s="182"/>
      <c r="G576" s="183"/>
      <c r="M576" s="179" t="s">
        <v>923</v>
      </c>
      <c r="O576" s="170"/>
    </row>
    <row r="577" spans="1:104" ht="22.5">
      <c r="A577" s="171">
        <v>314</v>
      </c>
      <c r="B577" s="172" t="s">
        <v>924</v>
      </c>
      <c r="C577" s="173" t="s">
        <v>925</v>
      </c>
      <c r="D577" s="174" t="s">
        <v>187</v>
      </c>
      <c r="E577" s="175">
        <v>14</v>
      </c>
      <c r="F577" s="175">
        <v>0</v>
      </c>
      <c r="G577" s="176">
        <f>E577*F577</f>
        <v>0</v>
      </c>
      <c r="O577" s="170">
        <v>2</v>
      </c>
      <c r="AA577" s="146">
        <v>1</v>
      </c>
      <c r="AB577" s="146">
        <v>7</v>
      </c>
      <c r="AC577" s="146">
        <v>7</v>
      </c>
      <c r="AZ577" s="146">
        <v>2</v>
      </c>
      <c r="BA577" s="146">
        <f>IF(AZ577=1,G577,0)</f>
        <v>0</v>
      </c>
      <c r="BB577" s="146">
        <f>IF(AZ577=2,G577,0)</f>
        <v>0</v>
      </c>
      <c r="BC577" s="146">
        <f>IF(AZ577=3,G577,0)</f>
        <v>0</v>
      </c>
      <c r="BD577" s="146">
        <f>IF(AZ577=4,G577,0)</f>
        <v>0</v>
      </c>
      <c r="BE577" s="146">
        <f>IF(AZ577=5,G577,0)</f>
        <v>0</v>
      </c>
      <c r="CA577" s="177">
        <v>1</v>
      </c>
      <c r="CB577" s="177">
        <v>7</v>
      </c>
      <c r="CZ577" s="146">
        <v>5.2999999999999998E-4</v>
      </c>
    </row>
    <row r="578" spans="1:104">
      <c r="A578" s="171">
        <v>315</v>
      </c>
      <c r="B578" s="172" t="s">
        <v>926</v>
      </c>
      <c r="C578" s="173" t="s">
        <v>927</v>
      </c>
      <c r="D578" s="174" t="s">
        <v>187</v>
      </c>
      <c r="E578" s="175">
        <v>194.8</v>
      </c>
      <c r="F578" s="175">
        <v>0</v>
      </c>
      <c r="G578" s="176">
        <f>E578*F578</f>
        <v>0</v>
      </c>
      <c r="O578" s="170">
        <v>2</v>
      </c>
      <c r="AA578" s="146">
        <v>1</v>
      </c>
      <c r="AB578" s="146">
        <v>7</v>
      </c>
      <c r="AC578" s="146">
        <v>7</v>
      </c>
      <c r="AZ578" s="146">
        <v>2</v>
      </c>
      <c r="BA578" s="146">
        <f>IF(AZ578=1,G578,0)</f>
        <v>0</v>
      </c>
      <c r="BB578" s="146">
        <f>IF(AZ578=2,G578,0)</f>
        <v>0</v>
      </c>
      <c r="BC578" s="146">
        <f>IF(AZ578=3,G578,0)</f>
        <v>0</v>
      </c>
      <c r="BD578" s="146">
        <f>IF(AZ578=4,G578,0)</f>
        <v>0</v>
      </c>
      <c r="BE578" s="146">
        <f>IF(AZ578=5,G578,0)</f>
        <v>0</v>
      </c>
      <c r="CA578" s="177">
        <v>1</v>
      </c>
      <c r="CB578" s="177">
        <v>7</v>
      </c>
      <c r="CZ578" s="146">
        <v>4.0000000000000003E-5</v>
      </c>
    </row>
    <row r="579" spans="1:104">
      <c r="A579" s="178"/>
      <c r="B579" s="180"/>
      <c r="C579" s="226" t="s">
        <v>928</v>
      </c>
      <c r="D579" s="227"/>
      <c r="E579" s="181">
        <v>194.8</v>
      </c>
      <c r="F579" s="182"/>
      <c r="G579" s="183"/>
      <c r="M579" s="179" t="s">
        <v>928</v>
      </c>
      <c r="O579" s="170"/>
    </row>
    <row r="580" spans="1:104">
      <c r="A580" s="171">
        <v>316</v>
      </c>
      <c r="B580" s="172" t="s">
        <v>929</v>
      </c>
      <c r="C580" s="173" t="s">
        <v>930</v>
      </c>
      <c r="D580" s="174" t="s">
        <v>187</v>
      </c>
      <c r="E580" s="175">
        <v>194.8</v>
      </c>
      <c r="F580" s="175">
        <v>0</v>
      </c>
      <c r="G580" s="176">
        <f>E580*F580</f>
        <v>0</v>
      </c>
      <c r="O580" s="170">
        <v>2</v>
      </c>
      <c r="AA580" s="146">
        <v>1</v>
      </c>
      <c r="AB580" s="146">
        <v>0</v>
      </c>
      <c r="AC580" s="146">
        <v>0</v>
      </c>
      <c r="AZ580" s="146">
        <v>2</v>
      </c>
      <c r="BA580" s="146">
        <f>IF(AZ580=1,G580,0)</f>
        <v>0</v>
      </c>
      <c r="BB580" s="146">
        <f>IF(AZ580=2,G580,0)</f>
        <v>0</v>
      </c>
      <c r="BC580" s="146">
        <f>IF(AZ580=3,G580,0)</f>
        <v>0</v>
      </c>
      <c r="BD580" s="146">
        <f>IF(AZ580=4,G580,0)</f>
        <v>0</v>
      </c>
      <c r="BE580" s="146">
        <f>IF(AZ580=5,G580,0)</f>
        <v>0</v>
      </c>
      <c r="CA580" s="177">
        <v>1</v>
      </c>
      <c r="CB580" s="177">
        <v>0</v>
      </c>
      <c r="CZ580" s="146">
        <v>2.7999999999999998E-4</v>
      </c>
    </row>
    <row r="581" spans="1:104">
      <c r="A581" s="178"/>
      <c r="B581" s="180"/>
      <c r="C581" s="226" t="s">
        <v>928</v>
      </c>
      <c r="D581" s="227"/>
      <c r="E581" s="181">
        <v>194.8</v>
      </c>
      <c r="F581" s="182"/>
      <c r="G581" s="183"/>
      <c r="M581" s="179" t="s">
        <v>928</v>
      </c>
      <c r="O581" s="170"/>
    </row>
    <row r="582" spans="1:104" ht="22.5">
      <c r="A582" s="171">
        <v>317</v>
      </c>
      <c r="B582" s="172" t="s">
        <v>931</v>
      </c>
      <c r="C582" s="173" t="s">
        <v>932</v>
      </c>
      <c r="D582" s="174" t="s">
        <v>120</v>
      </c>
      <c r="E582" s="175">
        <v>6.5449999999999999</v>
      </c>
      <c r="F582" s="175">
        <v>0</v>
      </c>
      <c r="G582" s="176">
        <f>E582*F582</f>
        <v>0</v>
      </c>
      <c r="O582" s="170">
        <v>2</v>
      </c>
      <c r="AA582" s="146">
        <v>1</v>
      </c>
      <c r="AB582" s="146">
        <v>0</v>
      </c>
      <c r="AC582" s="146">
        <v>0</v>
      </c>
      <c r="AZ582" s="146">
        <v>2</v>
      </c>
      <c r="BA582" s="146">
        <f>IF(AZ582=1,G582,0)</f>
        <v>0</v>
      </c>
      <c r="BB582" s="146">
        <f>IF(AZ582=2,G582,0)</f>
        <v>0</v>
      </c>
      <c r="BC582" s="146">
        <f>IF(AZ582=3,G582,0)</f>
        <v>0</v>
      </c>
      <c r="BD582" s="146">
        <f>IF(AZ582=4,G582,0)</f>
        <v>0</v>
      </c>
      <c r="BE582" s="146">
        <f>IF(AZ582=5,G582,0)</f>
        <v>0</v>
      </c>
      <c r="CA582" s="177">
        <v>1</v>
      </c>
      <c r="CB582" s="177">
        <v>0</v>
      </c>
      <c r="CZ582" s="146">
        <v>1.6000000000000001E-3</v>
      </c>
    </row>
    <row r="583" spans="1:104">
      <c r="A583" s="178"/>
      <c r="B583" s="180"/>
      <c r="C583" s="226" t="s">
        <v>933</v>
      </c>
      <c r="D583" s="227"/>
      <c r="E583" s="181">
        <v>6.5449999999999999</v>
      </c>
      <c r="F583" s="182"/>
      <c r="G583" s="183"/>
      <c r="M583" s="179" t="s">
        <v>933</v>
      </c>
      <c r="O583" s="170"/>
    </row>
    <row r="584" spans="1:104">
      <c r="A584" s="171">
        <v>318</v>
      </c>
      <c r="B584" s="172" t="s">
        <v>934</v>
      </c>
      <c r="C584" s="173" t="s">
        <v>935</v>
      </c>
      <c r="D584" s="174" t="s">
        <v>120</v>
      </c>
      <c r="E584" s="175">
        <v>157.5</v>
      </c>
      <c r="F584" s="175">
        <v>0</v>
      </c>
      <c r="G584" s="176">
        <f>E584*F584</f>
        <v>0</v>
      </c>
      <c r="O584" s="170">
        <v>2</v>
      </c>
      <c r="AA584" s="146">
        <v>1</v>
      </c>
      <c r="AB584" s="146">
        <v>7</v>
      </c>
      <c r="AC584" s="146">
        <v>7</v>
      </c>
      <c r="AZ584" s="146">
        <v>2</v>
      </c>
      <c r="BA584" s="146">
        <f>IF(AZ584=1,G584,0)</f>
        <v>0</v>
      </c>
      <c r="BB584" s="146">
        <f>IF(AZ584=2,G584,0)</f>
        <v>0</v>
      </c>
      <c r="BC584" s="146">
        <f>IF(AZ584=3,G584,0)</f>
        <v>0</v>
      </c>
      <c r="BD584" s="146">
        <f>IF(AZ584=4,G584,0)</f>
        <v>0</v>
      </c>
      <c r="BE584" s="146">
        <f>IF(AZ584=5,G584,0)</f>
        <v>0</v>
      </c>
      <c r="CA584" s="177">
        <v>1</v>
      </c>
      <c r="CB584" s="177">
        <v>7</v>
      </c>
      <c r="CZ584" s="146">
        <v>0</v>
      </c>
    </row>
    <row r="585" spans="1:104">
      <c r="A585" s="178"/>
      <c r="B585" s="180"/>
      <c r="C585" s="226" t="s">
        <v>906</v>
      </c>
      <c r="D585" s="227"/>
      <c r="E585" s="181">
        <v>157.5</v>
      </c>
      <c r="F585" s="182"/>
      <c r="G585" s="183"/>
      <c r="M585" s="179" t="s">
        <v>906</v>
      </c>
      <c r="O585" s="170"/>
    </row>
    <row r="586" spans="1:104">
      <c r="A586" s="171">
        <v>319</v>
      </c>
      <c r="B586" s="172" t="s">
        <v>936</v>
      </c>
      <c r="C586" s="173" t="s">
        <v>937</v>
      </c>
      <c r="D586" s="174" t="s">
        <v>342</v>
      </c>
      <c r="E586" s="175">
        <v>975</v>
      </c>
      <c r="F586" s="175">
        <v>0</v>
      </c>
      <c r="G586" s="176">
        <f>E586*F586</f>
        <v>0</v>
      </c>
      <c r="O586" s="170">
        <v>2</v>
      </c>
      <c r="AA586" s="146">
        <v>3</v>
      </c>
      <c r="AB586" s="146">
        <v>7</v>
      </c>
      <c r="AC586" s="146" t="s">
        <v>936</v>
      </c>
      <c r="AZ586" s="146">
        <v>2</v>
      </c>
      <c r="BA586" s="146">
        <f>IF(AZ586=1,G586,0)</f>
        <v>0</v>
      </c>
      <c r="BB586" s="146">
        <f>IF(AZ586=2,G586,0)</f>
        <v>0</v>
      </c>
      <c r="BC586" s="146">
        <f>IF(AZ586=3,G586,0)</f>
        <v>0</v>
      </c>
      <c r="BD586" s="146">
        <f>IF(AZ586=4,G586,0)</f>
        <v>0</v>
      </c>
      <c r="BE586" s="146">
        <f>IF(AZ586=5,G586,0)</f>
        <v>0</v>
      </c>
      <c r="CA586" s="177">
        <v>3</v>
      </c>
      <c r="CB586" s="177">
        <v>7</v>
      </c>
      <c r="CZ586" s="146">
        <v>1E-3</v>
      </c>
    </row>
    <row r="587" spans="1:104">
      <c r="A587" s="178"/>
      <c r="B587" s="180"/>
      <c r="C587" s="226" t="s">
        <v>938</v>
      </c>
      <c r="D587" s="227"/>
      <c r="E587" s="181">
        <v>975</v>
      </c>
      <c r="F587" s="182"/>
      <c r="G587" s="183"/>
      <c r="M587" s="179" t="s">
        <v>938</v>
      </c>
      <c r="O587" s="170"/>
    </row>
    <row r="588" spans="1:104" ht="22.5">
      <c r="A588" s="171">
        <v>320</v>
      </c>
      <c r="B588" s="172" t="s">
        <v>939</v>
      </c>
      <c r="C588" s="173" t="s">
        <v>940</v>
      </c>
      <c r="D588" s="174" t="s">
        <v>120</v>
      </c>
      <c r="E588" s="175">
        <v>132.49340000000001</v>
      </c>
      <c r="F588" s="175">
        <v>0</v>
      </c>
      <c r="G588" s="176">
        <f>E588*F588</f>
        <v>0</v>
      </c>
      <c r="O588" s="170">
        <v>2</v>
      </c>
      <c r="AA588" s="146">
        <v>3</v>
      </c>
      <c r="AB588" s="146">
        <v>7</v>
      </c>
      <c r="AC588" s="146">
        <v>597642030</v>
      </c>
      <c r="AZ588" s="146">
        <v>2</v>
      </c>
      <c r="BA588" s="146">
        <f>IF(AZ588=1,G588,0)</f>
        <v>0</v>
      </c>
      <c r="BB588" s="146">
        <f>IF(AZ588=2,G588,0)</f>
        <v>0</v>
      </c>
      <c r="BC588" s="146">
        <f>IF(AZ588=3,G588,0)</f>
        <v>0</v>
      </c>
      <c r="BD588" s="146">
        <f>IF(AZ588=4,G588,0)</f>
        <v>0</v>
      </c>
      <c r="BE588" s="146">
        <f>IF(AZ588=5,G588,0)</f>
        <v>0</v>
      </c>
      <c r="CA588" s="177">
        <v>3</v>
      </c>
      <c r="CB588" s="177">
        <v>7</v>
      </c>
      <c r="CZ588" s="146">
        <v>1.9199999999999998E-2</v>
      </c>
    </row>
    <row r="589" spans="1:104" ht="45">
      <c r="A589" s="178"/>
      <c r="B589" s="180"/>
      <c r="C589" s="226" t="s">
        <v>941</v>
      </c>
      <c r="D589" s="227"/>
      <c r="E589" s="181">
        <v>118.0532</v>
      </c>
      <c r="F589" s="182"/>
      <c r="G589" s="183"/>
      <c r="M589" s="179" t="s">
        <v>941</v>
      </c>
      <c r="O589" s="170"/>
    </row>
    <row r="590" spans="1:104" ht="22.5">
      <c r="A590" s="178"/>
      <c r="B590" s="180"/>
      <c r="C590" s="226" t="s">
        <v>942</v>
      </c>
      <c r="D590" s="227"/>
      <c r="E590" s="181">
        <v>14.440099999999999</v>
      </c>
      <c r="F590" s="182"/>
      <c r="G590" s="183"/>
      <c r="M590" s="179" t="s">
        <v>942</v>
      </c>
      <c r="O590" s="170"/>
    </row>
    <row r="591" spans="1:104" ht="22.5">
      <c r="A591" s="171">
        <v>321</v>
      </c>
      <c r="B591" s="172" t="s">
        <v>943</v>
      </c>
      <c r="C591" s="173" t="s">
        <v>944</v>
      </c>
      <c r="D591" s="174" t="s">
        <v>120</v>
      </c>
      <c r="E591" s="175">
        <v>3.2081</v>
      </c>
      <c r="F591" s="175">
        <v>0</v>
      </c>
      <c r="G591" s="176">
        <f>E591*F591</f>
        <v>0</v>
      </c>
      <c r="O591" s="170">
        <v>2</v>
      </c>
      <c r="AA591" s="146">
        <v>3</v>
      </c>
      <c r="AB591" s="146">
        <v>7</v>
      </c>
      <c r="AC591" s="146">
        <v>597642031</v>
      </c>
      <c r="AZ591" s="146">
        <v>2</v>
      </c>
      <c r="BA591" s="146">
        <f>IF(AZ591=1,G591,0)</f>
        <v>0</v>
      </c>
      <c r="BB591" s="146">
        <f>IF(AZ591=2,G591,0)</f>
        <v>0</v>
      </c>
      <c r="BC591" s="146">
        <f>IF(AZ591=3,G591,0)</f>
        <v>0</v>
      </c>
      <c r="BD591" s="146">
        <f>IF(AZ591=4,G591,0)</f>
        <v>0</v>
      </c>
      <c r="BE591" s="146">
        <f>IF(AZ591=5,G591,0)</f>
        <v>0</v>
      </c>
      <c r="CA591" s="177">
        <v>3</v>
      </c>
      <c r="CB591" s="177">
        <v>7</v>
      </c>
      <c r="CZ591" s="146">
        <v>1.9199999999999998E-2</v>
      </c>
    </row>
    <row r="592" spans="1:104">
      <c r="A592" s="178"/>
      <c r="B592" s="180"/>
      <c r="C592" s="226" t="s">
        <v>945</v>
      </c>
      <c r="D592" s="227"/>
      <c r="E592" s="181">
        <v>3.2081</v>
      </c>
      <c r="F592" s="182"/>
      <c r="G592" s="183"/>
      <c r="M592" s="179" t="s">
        <v>945</v>
      </c>
      <c r="O592" s="170"/>
    </row>
    <row r="593" spans="1:104">
      <c r="A593" s="171">
        <v>322</v>
      </c>
      <c r="B593" s="172" t="s">
        <v>946</v>
      </c>
      <c r="C593" s="173" t="s">
        <v>947</v>
      </c>
      <c r="D593" s="174" t="s">
        <v>120</v>
      </c>
      <c r="E593" s="175">
        <v>55.545000000000002</v>
      </c>
      <c r="F593" s="175">
        <v>0</v>
      </c>
      <c r="G593" s="176">
        <f>E593*F593</f>
        <v>0</v>
      </c>
      <c r="O593" s="170">
        <v>2</v>
      </c>
      <c r="AA593" s="146">
        <v>3</v>
      </c>
      <c r="AB593" s="146">
        <v>7</v>
      </c>
      <c r="AC593" s="146" t="s">
        <v>946</v>
      </c>
      <c r="AZ593" s="146">
        <v>2</v>
      </c>
      <c r="BA593" s="146">
        <f>IF(AZ593=1,G593,0)</f>
        <v>0</v>
      </c>
      <c r="BB593" s="146">
        <f>IF(AZ593=2,G593,0)</f>
        <v>0</v>
      </c>
      <c r="BC593" s="146">
        <f>IF(AZ593=3,G593,0)</f>
        <v>0</v>
      </c>
      <c r="BD593" s="146">
        <f>IF(AZ593=4,G593,0)</f>
        <v>0</v>
      </c>
      <c r="BE593" s="146">
        <f>IF(AZ593=5,G593,0)</f>
        <v>0</v>
      </c>
      <c r="CA593" s="177">
        <v>3</v>
      </c>
      <c r="CB593" s="177">
        <v>7</v>
      </c>
      <c r="CZ593" s="146">
        <v>1.8200000000000001E-2</v>
      </c>
    </row>
    <row r="594" spans="1:104" ht="22.5">
      <c r="A594" s="178"/>
      <c r="B594" s="180"/>
      <c r="C594" s="226" t="s">
        <v>948</v>
      </c>
      <c r="D594" s="227"/>
      <c r="E594" s="181">
        <v>55.545000000000002</v>
      </c>
      <c r="F594" s="182"/>
      <c r="G594" s="183"/>
      <c r="M594" s="179" t="s">
        <v>948</v>
      </c>
      <c r="O594" s="170"/>
    </row>
    <row r="595" spans="1:104">
      <c r="A595" s="171">
        <v>323</v>
      </c>
      <c r="B595" s="172" t="s">
        <v>949</v>
      </c>
      <c r="C595" s="173" t="s">
        <v>950</v>
      </c>
      <c r="D595" s="174" t="s">
        <v>61</v>
      </c>
      <c r="E595" s="175"/>
      <c r="F595" s="175">
        <v>0</v>
      </c>
      <c r="G595" s="176">
        <f>E595*F595</f>
        <v>0</v>
      </c>
      <c r="O595" s="170">
        <v>2</v>
      </c>
      <c r="AA595" s="146">
        <v>7</v>
      </c>
      <c r="AB595" s="146">
        <v>1002</v>
      </c>
      <c r="AC595" s="146">
        <v>5</v>
      </c>
      <c r="AZ595" s="146">
        <v>2</v>
      </c>
      <c r="BA595" s="146">
        <f>IF(AZ595=1,G595,0)</f>
        <v>0</v>
      </c>
      <c r="BB595" s="146">
        <f>IF(AZ595=2,G595,0)</f>
        <v>0</v>
      </c>
      <c r="BC595" s="146">
        <f>IF(AZ595=3,G595,0)</f>
        <v>0</v>
      </c>
      <c r="BD595" s="146">
        <f>IF(AZ595=4,G595,0)</f>
        <v>0</v>
      </c>
      <c r="BE595" s="146">
        <f>IF(AZ595=5,G595,0)</f>
        <v>0</v>
      </c>
      <c r="CA595" s="177">
        <v>7</v>
      </c>
      <c r="CB595" s="177">
        <v>1002</v>
      </c>
      <c r="CZ595" s="146">
        <v>0</v>
      </c>
    </row>
    <row r="596" spans="1:104">
      <c r="A596" s="184"/>
      <c r="B596" s="185" t="s">
        <v>76</v>
      </c>
      <c r="C596" s="186" t="str">
        <f>CONCATENATE(B559," ",C559)</f>
        <v>771 Podlahy z dlaždic a obklady</v>
      </c>
      <c r="D596" s="187"/>
      <c r="E596" s="188"/>
      <c r="F596" s="189"/>
      <c r="G596" s="190">
        <f>SUM(G559:G595)</f>
        <v>0</v>
      </c>
      <c r="O596" s="170">
        <v>4</v>
      </c>
      <c r="BA596" s="191">
        <f>SUM(BA559:BA595)</f>
        <v>0</v>
      </c>
      <c r="BB596" s="191">
        <f>SUM(BB559:BB595)</f>
        <v>0</v>
      </c>
      <c r="BC596" s="191">
        <f>SUM(BC559:BC595)</f>
        <v>0</v>
      </c>
      <c r="BD596" s="191">
        <f>SUM(BD559:BD595)</f>
        <v>0</v>
      </c>
      <c r="BE596" s="191">
        <f>SUM(BE559:BE595)</f>
        <v>0</v>
      </c>
    </row>
    <row r="597" spans="1:104">
      <c r="A597" s="163" t="s">
        <v>72</v>
      </c>
      <c r="B597" s="164" t="s">
        <v>951</v>
      </c>
      <c r="C597" s="165" t="s">
        <v>952</v>
      </c>
      <c r="D597" s="166"/>
      <c r="E597" s="167"/>
      <c r="F597" s="167"/>
      <c r="G597" s="168"/>
      <c r="H597" s="169"/>
      <c r="I597" s="169"/>
      <c r="O597" s="170">
        <v>1</v>
      </c>
    </row>
    <row r="598" spans="1:104">
      <c r="A598" s="171">
        <v>324</v>
      </c>
      <c r="B598" s="172" t="s">
        <v>953</v>
      </c>
      <c r="C598" s="173" t="s">
        <v>954</v>
      </c>
      <c r="D598" s="174" t="s">
        <v>120</v>
      </c>
      <c r="E598" s="175">
        <v>162.5</v>
      </c>
      <c r="F598" s="175">
        <v>0</v>
      </c>
      <c r="G598" s="176">
        <f>E598*F598</f>
        <v>0</v>
      </c>
      <c r="O598" s="170">
        <v>2</v>
      </c>
      <c r="AA598" s="146">
        <v>1</v>
      </c>
      <c r="AB598" s="146">
        <v>1</v>
      </c>
      <c r="AC598" s="146">
        <v>1</v>
      </c>
      <c r="AZ598" s="146">
        <v>2</v>
      </c>
      <c r="BA598" s="146">
        <f>IF(AZ598=1,G598,0)</f>
        <v>0</v>
      </c>
      <c r="BB598" s="146">
        <f>IF(AZ598=2,G598,0)</f>
        <v>0</v>
      </c>
      <c r="BC598" s="146">
        <f>IF(AZ598=3,G598,0)</f>
        <v>0</v>
      </c>
      <c r="BD598" s="146">
        <f>IF(AZ598=4,G598,0)</f>
        <v>0</v>
      </c>
      <c r="BE598" s="146">
        <f>IF(AZ598=5,G598,0)</f>
        <v>0</v>
      </c>
      <c r="CA598" s="177">
        <v>1</v>
      </c>
      <c r="CB598" s="177">
        <v>1</v>
      </c>
      <c r="CZ598" s="146">
        <v>0</v>
      </c>
    </row>
    <row r="599" spans="1:104">
      <c r="A599" s="178"/>
      <c r="B599" s="180"/>
      <c r="C599" s="226" t="s">
        <v>903</v>
      </c>
      <c r="D599" s="227"/>
      <c r="E599" s="181">
        <v>162.5</v>
      </c>
      <c r="F599" s="182"/>
      <c r="G599" s="183"/>
      <c r="M599" s="179" t="s">
        <v>903</v>
      </c>
      <c r="O599" s="170"/>
    </row>
    <row r="600" spans="1:104">
      <c r="A600" s="171">
        <v>325</v>
      </c>
      <c r="B600" s="172" t="s">
        <v>955</v>
      </c>
      <c r="C600" s="173" t="s">
        <v>956</v>
      </c>
      <c r="D600" s="174" t="s">
        <v>120</v>
      </c>
      <c r="E600" s="175">
        <v>162.5</v>
      </c>
      <c r="F600" s="175">
        <v>0</v>
      </c>
      <c r="G600" s="176">
        <f>E600*F600</f>
        <v>0</v>
      </c>
      <c r="O600" s="170">
        <v>2</v>
      </c>
      <c r="AA600" s="146">
        <v>1</v>
      </c>
      <c r="AB600" s="146">
        <v>0</v>
      </c>
      <c r="AC600" s="146">
        <v>0</v>
      </c>
      <c r="AZ600" s="146">
        <v>2</v>
      </c>
      <c r="BA600" s="146">
        <f>IF(AZ600=1,G600,0)</f>
        <v>0</v>
      </c>
      <c r="BB600" s="146">
        <f>IF(AZ600=2,G600,0)</f>
        <v>0</v>
      </c>
      <c r="BC600" s="146">
        <f>IF(AZ600=3,G600,0)</f>
        <v>0</v>
      </c>
      <c r="BD600" s="146">
        <f>IF(AZ600=4,G600,0)</f>
        <v>0</v>
      </c>
      <c r="BE600" s="146">
        <f>IF(AZ600=5,G600,0)</f>
        <v>0</v>
      </c>
      <c r="CA600" s="177">
        <v>1</v>
      </c>
      <c r="CB600" s="177">
        <v>0</v>
      </c>
      <c r="CZ600" s="146">
        <v>0</v>
      </c>
    </row>
    <row r="601" spans="1:104">
      <c r="A601" s="178"/>
      <c r="B601" s="180"/>
      <c r="C601" s="226" t="s">
        <v>903</v>
      </c>
      <c r="D601" s="227"/>
      <c r="E601" s="181">
        <v>162.5</v>
      </c>
      <c r="F601" s="182"/>
      <c r="G601" s="183"/>
      <c r="M601" s="179" t="s">
        <v>903</v>
      </c>
      <c r="O601" s="170"/>
    </row>
    <row r="602" spans="1:104">
      <c r="A602" s="171">
        <v>326</v>
      </c>
      <c r="B602" s="172" t="s">
        <v>957</v>
      </c>
      <c r="C602" s="173" t="s">
        <v>958</v>
      </c>
      <c r="D602" s="174" t="s">
        <v>187</v>
      </c>
      <c r="E602" s="175">
        <v>21.6</v>
      </c>
      <c r="F602" s="175">
        <v>0</v>
      </c>
      <c r="G602" s="176">
        <f>E602*F602</f>
        <v>0</v>
      </c>
      <c r="O602" s="170">
        <v>2</v>
      </c>
      <c r="AA602" s="146">
        <v>1</v>
      </c>
      <c r="AB602" s="146">
        <v>7</v>
      </c>
      <c r="AC602" s="146">
        <v>7</v>
      </c>
      <c r="AZ602" s="146">
        <v>2</v>
      </c>
      <c r="BA602" s="146">
        <f>IF(AZ602=1,G602,0)</f>
        <v>0</v>
      </c>
      <c r="BB602" s="146">
        <f>IF(AZ602=2,G602,0)</f>
        <v>0</v>
      </c>
      <c r="BC602" s="146">
        <f>IF(AZ602=3,G602,0)</f>
        <v>0</v>
      </c>
      <c r="BD602" s="146">
        <f>IF(AZ602=4,G602,0)</f>
        <v>0</v>
      </c>
      <c r="BE602" s="146">
        <f>IF(AZ602=5,G602,0)</f>
        <v>0</v>
      </c>
      <c r="CA602" s="177">
        <v>1</v>
      </c>
      <c r="CB602" s="177">
        <v>7</v>
      </c>
      <c r="CZ602" s="146">
        <v>2.0000000000000002E-5</v>
      </c>
    </row>
    <row r="603" spans="1:104">
      <c r="A603" s="171">
        <v>327</v>
      </c>
      <c r="B603" s="172" t="s">
        <v>934</v>
      </c>
      <c r="C603" s="173" t="s">
        <v>935</v>
      </c>
      <c r="D603" s="174" t="s">
        <v>120</v>
      </c>
      <c r="E603" s="175">
        <v>162.5</v>
      </c>
      <c r="F603" s="175">
        <v>0</v>
      </c>
      <c r="G603" s="176">
        <f>E603*F603</f>
        <v>0</v>
      </c>
      <c r="O603" s="170">
        <v>2</v>
      </c>
      <c r="AA603" s="146">
        <v>1</v>
      </c>
      <c r="AB603" s="146">
        <v>7</v>
      </c>
      <c r="AC603" s="146">
        <v>7</v>
      </c>
      <c r="AZ603" s="146">
        <v>2</v>
      </c>
      <c r="BA603" s="146">
        <f>IF(AZ603=1,G603,0)</f>
        <v>0</v>
      </c>
      <c r="BB603" s="146">
        <f>IF(AZ603=2,G603,0)</f>
        <v>0</v>
      </c>
      <c r="BC603" s="146">
        <f>IF(AZ603=3,G603,0)</f>
        <v>0</v>
      </c>
      <c r="BD603" s="146">
        <f>IF(AZ603=4,G603,0)</f>
        <v>0</v>
      </c>
      <c r="BE603" s="146">
        <f>IF(AZ603=5,G603,0)</f>
        <v>0</v>
      </c>
      <c r="CA603" s="177">
        <v>1</v>
      </c>
      <c r="CB603" s="177">
        <v>7</v>
      </c>
      <c r="CZ603" s="146">
        <v>0</v>
      </c>
    </row>
    <row r="604" spans="1:104">
      <c r="A604" s="178"/>
      <c r="B604" s="180"/>
      <c r="C604" s="226" t="s">
        <v>903</v>
      </c>
      <c r="D604" s="227"/>
      <c r="E604" s="181">
        <v>162.5</v>
      </c>
      <c r="F604" s="182"/>
      <c r="G604" s="183"/>
      <c r="M604" s="179" t="s">
        <v>903</v>
      </c>
      <c r="O604" s="170"/>
    </row>
    <row r="605" spans="1:104">
      <c r="A605" s="171">
        <v>328</v>
      </c>
      <c r="B605" s="172" t="s">
        <v>959</v>
      </c>
      <c r="C605" s="173" t="s">
        <v>960</v>
      </c>
      <c r="D605" s="174" t="s">
        <v>187</v>
      </c>
      <c r="E605" s="175">
        <v>60.7</v>
      </c>
      <c r="F605" s="175">
        <v>0</v>
      </c>
      <c r="G605" s="176">
        <f>E605*F605</f>
        <v>0</v>
      </c>
      <c r="O605" s="170">
        <v>2</v>
      </c>
      <c r="AA605" s="146">
        <v>1</v>
      </c>
      <c r="AB605" s="146">
        <v>7</v>
      </c>
      <c r="AC605" s="146">
        <v>7</v>
      </c>
      <c r="AZ605" s="146">
        <v>2</v>
      </c>
      <c r="BA605" s="146">
        <f>IF(AZ605=1,G605,0)</f>
        <v>0</v>
      </c>
      <c r="BB605" s="146">
        <f>IF(AZ605=2,G605,0)</f>
        <v>0</v>
      </c>
      <c r="BC605" s="146">
        <f>IF(AZ605=3,G605,0)</f>
        <v>0</v>
      </c>
      <c r="BD605" s="146">
        <f>IF(AZ605=4,G605,0)</f>
        <v>0</v>
      </c>
      <c r="BE605" s="146">
        <f>IF(AZ605=5,G605,0)</f>
        <v>0</v>
      </c>
      <c r="CA605" s="177">
        <v>1</v>
      </c>
      <c r="CB605" s="177">
        <v>7</v>
      </c>
      <c r="CZ605" s="146">
        <v>2.0000000000000002E-5</v>
      </c>
    </row>
    <row r="606" spans="1:104">
      <c r="A606" s="178"/>
      <c r="B606" s="180"/>
      <c r="C606" s="226" t="s">
        <v>961</v>
      </c>
      <c r="D606" s="227"/>
      <c r="E606" s="181">
        <v>60.7</v>
      </c>
      <c r="F606" s="182"/>
      <c r="G606" s="183"/>
      <c r="M606" s="179" t="s">
        <v>961</v>
      </c>
      <c r="O606" s="170"/>
    </row>
    <row r="607" spans="1:104" ht="22.5">
      <c r="A607" s="171">
        <v>329</v>
      </c>
      <c r="B607" s="172" t="s">
        <v>962</v>
      </c>
      <c r="C607" s="173" t="s">
        <v>963</v>
      </c>
      <c r="D607" s="174" t="s">
        <v>120</v>
      </c>
      <c r="E607" s="175">
        <v>165.5</v>
      </c>
      <c r="F607" s="175">
        <v>0</v>
      </c>
      <c r="G607" s="176">
        <f>E607*F607</f>
        <v>0</v>
      </c>
      <c r="O607" s="170">
        <v>2</v>
      </c>
      <c r="AA607" s="146">
        <v>1</v>
      </c>
      <c r="AB607" s="146">
        <v>7</v>
      </c>
      <c r="AC607" s="146">
        <v>7</v>
      </c>
      <c r="AZ607" s="146">
        <v>2</v>
      </c>
      <c r="BA607" s="146">
        <f>IF(AZ607=1,G607,0)</f>
        <v>0</v>
      </c>
      <c r="BB607" s="146">
        <f>IF(AZ607=2,G607,0)</f>
        <v>0</v>
      </c>
      <c r="BC607" s="146">
        <f>IF(AZ607=3,G607,0)</f>
        <v>0</v>
      </c>
      <c r="BD607" s="146">
        <f>IF(AZ607=4,G607,0)</f>
        <v>0</v>
      </c>
      <c r="BE607" s="146">
        <f>IF(AZ607=5,G607,0)</f>
        <v>0</v>
      </c>
      <c r="CA607" s="177">
        <v>1</v>
      </c>
      <c r="CB607" s="177">
        <v>7</v>
      </c>
      <c r="CZ607" s="146">
        <v>2.5000000000000001E-4</v>
      </c>
    </row>
    <row r="608" spans="1:104" ht="22.5">
      <c r="A608" s="178"/>
      <c r="B608" s="180"/>
      <c r="C608" s="226" t="s">
        <v>964</v>
      </c>
      <c r="D608" s="227"/>
      <c r="E608" s="181">
        <v>165.5</v>
      </c>
      <c r="F608" s="182"/>
      <c r="G608" s="183"/>
      <c r="M608" s="179" t="s">
        <v>964</v>
      </c>
      <c r="O608" s="170"/>
    </row>
    <row r="609" spans="1:104" ht="22.5">
      <c r="A609" s="171">
        <v>330</v>
      </c>
      <c r="B609" s="172" t="s">
        <v>965</v>
      </c>
      <c r="C609" s="173" t="s">
        <v>966</v>
      </c>
      <c r="D609" s="174" t="s">
        <v>120</v>
      </c>
      <c r="E609" s="175">
        <v>6.5449999999999999</v>
      </c>
      <c r="F609" s="175">
        <v>0</v>
      </c>
      <c r="G609" s="176">
        <f>E609*F609</f>
        <v>0</v>
      </c>
      <c r="O609" s="170">
        <v>2</v>
      </c>
      <c r="AA609" s="146">
        <v>1</v>
      </c>
      <c r="AB609" s="146">
        <v>7</v>
      </c>
      <c r="AC609" s="146">
        <v>7</v>
      </c>
      <c r="AZ609" s="146">
        <v>2</v>
      </c>
      <c r="BA609" s="146">
        <f>IF(AZ609=1,G609,0)</f>
        <v>0</v>
      </c>
      <c r="BB609" s="146">
        <f>IF(AZ609=2,G609,0)</f>
        <v>0</v>
      </c>
      <c r="BC609" s="146">
        <f>IF(AZ609=3,G609,0)</f>
        <v>0</v>
      </c>
      <c r="BD609" s="146">
        <f>IF(AZ609=4,G609,0)</f>
        <v>0</v>
      </c>
      <c r="BE609" s="146">
        <f>IF(AZ609=5,G609,0)</f>
        <v>0</v>
      </c>
      <c r="CA609" s="177">
        <v>1</v>
      </c>
      <c r="CB609" s="177">
        <v>7</v>
      </c>
      <c r="CZ609" s="146">
        <v>4.1999999999999997E-3</v>
      </c>
    </row>
    <row r="610" spans="1:104">
      <c r="A610" s="178"/>
      <c r="B610" s="180"/>
      <c r="C610" s="226" t="s">
        <v>933</v>
      </c>
      <c r="D610" s="227"/>
      <c r="E610" s="181">
        <v>6.5449999999999999</v>
      </c>
      <c r="F610" s="182"/>
      <c r="G610" s="183"/>
      <c r="M610" s="179" t="s">
        <v>933</v>
      </c>
      <c r="O610" s="170"/>
    </row>
    <row r="611" spans="1:104" ht="22.5">
      <c r="A611" s="171">
        <v>331</v>
      </c>
      <c r="B611" s="172" t="s">
        <v>967</v>
      </c>
      <c r="C611" s="173" t="s">
        <v>968</v>
      </c>
      <c r="D611" s="174" t="s">
        <v>164</v>
      </c>
      <c r="E611" s="175">
        <v>3</v>
      </c>
      <c r="F611" s="175">
        <v>0</v>
      </c>
      <c r="G611" s="176">
        <f>E611*F611</f>
        <v>0</v>
      </c>
      <c r="O611" s="170">
        <v>2</v>
      </c>
      <c r="AA611" s="146">
        <v>1</v>
      </c>
      <c r="AB611" s="146">
        <v>7</v>
      </c>
      <c r="AC611" s="146">
        <v>7</v>
      </c>
      <c r="AZ611" s="146">
        <v>2</v>
      </c>
      <c r="BA611" s="146">
        <f>IF(AZ611=1,G611,0)</f>
        <v>0</v>
      </c>
      <c r="BB611" s="146">
        <f>IF(AZ611=2,G611,0)</f>
        <v>0</v>
      </c>
      <c r="BC611" s="146">
        <f>IF(AZ611=3,G611,0)</f>
        <v>0</v>
      </c>
      <c r="BD611" s="146">
        <f>IF(AZ611=4,G611,0)</f>
        <v>0</v>
      </c>
      <c r="BE611" s="146">
        <f>IF(AZ611=5,G611,0)</f>
        <v>0</v>
      </c>
      <c r="CA611" s="177">
        <v>1</v>
      </c>
      <c r="CB611" s="177">
        <v>7</v>
      </c>
      <c r="CZ611" s="146">
        <v>0.01</v>
      </c>
    </row>
    <row r="612" spans="1:104" ht="22.5">
      <c r="A612" s="171">
        <v>332</v>
      </c>
      <c r="B612" s="172" t="s">
        <v>969</v>
      </c>
      <c r="C612" s="173" t="s">
        <v>970</v>
      </c>
      <c r="D612" s="174" t="s">
        <v>164</v>
      </c>
      <c r="E612" s="175">
        <v>3</v>
      </c>
      <c r="F612" s="175">
        <v>0</v>
      </c>
      <c r="G612" s="176">
        <f>E612*F612</f>
        <v>0</v>
      </c>
      <c r="O612" s="170">
        <v>2</v>
      </c>
      <c r="AA612" s="146">
        <v>1</v>
      </c>
      <c r="AB612" s="146">
        <v>7</v>
      </c>
      <c r="AC612" s="146">
        <v>7</v>
      </c>
      <c r="AZ612" s="146">
        <v>2</v>
      </c>
      <c r="BA612" s="146">
        <f>IF(AZ612=1,G612,0)</f>
        <v>0</v>
      </c>
      <c r="BB612" s="146">
        <f>IF(AZ612=2,G612,0)</f>
        <v>0</v>
      </c>
      <c r="BC612" s="146">
        <f>IF(AZ612=3,G612,0)</f>
        <v>0</v>
      </c>
      <c r="BD612" s="146">
        <f>IF(AZ612=4,G612,0)</f>
        <v>0</v>
      </c>
      <c r="BE612" s="146">
        <f>IF(AZ612=5,G612,0)</f>
        <v>0</v>
      </c>
      <c r="CA612" s="177">
        <v>1</v>
      </c>
      <c r="CB612" s="177">
        <v>7</v>
      </c>
      <c r="CZ612" s="146">
        <v>0.01</v>
      </c>
    </row>
    <row r="613" spans="1:104">
      <c r="A613" s="171">
        <v>333</v>
      </c>
      <c r="B613" s="172" t="s">
        <v>971</v>
      </c>
      <c r="C613" s="173" t="s">
        <v>972</v>
      </c>
      <c r="D613" s="174" t="s">
        <v>187</v>
      </c>
      <c r="E613" s="175">
        <v>9.3000000000000007</v>
      </c>
      <c r="F613" s="175">
        <v>0</v>
      </c>
      <c r="G613" s="176">
        <f>E613*F613</f>
        <v>0</v>
      </c>
      <c r="O613" s="170">
        <v>2</v>
      </c>
      <c r="AA613" s="146">
        <v>1</v>
      </c>
      <c r="AB613" s="146">
        <v>7</v>
      </c>
      <c r="AC613" s="146">
        <v>7</v>
      </c>
      <c r="AZ613" s="146">
        <v>2</v>
      </c>
      <c r="BA613" s="146">
        <f>IF(AZ613=1,G613,0)</f>
        <v>0</v>
      </c>
      <c r="BB613" s="146">
        <f>IF(AZ613=2,G613,0)</f>
        <v>0</v>
      </c>
      <c r="BC613" s="146">
        <f>IF(AZ613=3,G613,0)</f>
        <v>0</v>
      </c>
      <c r="BD613" s="146">
        <f>IF(AZ613=4,G613,0)</f>
        <v>0</v>
      </c>
      <c r="BE613" s="146">
        <f>IF(AZ613=5,G613,0)</f>
        <v>0</v>
      </c>
      <c r="CA613" s="177">
        <v>1</v>
      </c>
      <c r="CB613" s="177">
        <v>7</v>
      </c>
      <c r="CZ613" s="146">
        <v>7.3999999999999999E-4</v>
      </c>
    </row>
    <row r="614" spans="1:104">
      <c r="A614" s="178"/>
      <c r="B614" s="180"/>
      <c r="C614" s="226" t="s">
        <v>973</v>
      </c>
      <c r="D614" s="227"/>
      <c r="E614" s="181">
        <v>9.3000000000000007</v>
      </c>
      <c r="F614" s="182"/>
      <c r="G614" s="183"/>
      <c r="M614" s="179" t="s">
        <v>973</v>
      </c>
      <c r="O614" s="170"/>
    </row>
    <row r="615" spans="1:104">
      <c r="A615" s="171">
        <v>334</v>
      </c>
      <c r="B615" s="172" t="s">
        <v>974</v>
      </c>
      <c r="C615" s="173" t="s">
        <v>975</v>
      </c>
      <c r="D615" s="174" t="s">
        <v>120</v>
      </c>
      <c r="E615" s="175">
        <v>162.5</v>
      </c>
      <c r="F615" s="175">
        <v>0</v>
      </c>
      <c r="G615" s="176">
        <f>E615*F615</f>
        <v>0</v>
      </c>
      <c r="O615" s="170">
        <v>2</v>
      </c>
      <c r="AA615" s="146">
        <v>1</v>
      </c>
      <c r="AB615" s="146">
        <v>7</v>
      </c>
      <c r="AC615" s="146">
        <v>7</v>
      </c>
      <c r="AZ615" s="146">
        <v>2</v>
      </c>
      <c r="BA615" s="146">
        <f>IF(AZ615=1,G615,0)</f>
        <v>0</v>
      </c>
      <c r="BB615" s="146">
        <f>IF(AZ615=2,G615,0)</f>
        <v>0</v>
      </c>
      <c r="BC615" s="146">
        <f>IF(AZ615=3,G615,0)</f>
        <v>0</v>
      </c>
      <c r="BD615" s="146">
        <f>IF(AZ615=4,G615,0)</f>
        <v>0</v>
      </c>
      <c r="BE615" s="146">
        <f>IF(AZ615=5,G615,0)</f>
        <v>0</v>
      </c>
      <c r="CA615" s="177">
        <v>1</v>
      </c>
      <c r="CB615" s="177">
        <v>7</v>
      </c>
      <c r="CZ615" s="146">
        <v>9.7099999999999999E-3</v>
      </c>
    </row>
    <row r="616" spans="1:104">
      <c r="A616" s="178"/>
      <c r="B616" s="180"/>
      <c r="C616" s="226" t="s">
        <v>903</v>
      </c>
      <c r="D616" s="227"/>
      <c r="E616" s="181">
        <v>162.5</v>
      </c>
      <c r="F616" s="182"/>
      <c r="G616" s="183"/>
      <c r="M616" s="179" t="s">
        <v>903</v>
      </c>
      <c r="O616" s="170"/>
    </row>
    <row r="617" spans="1:104" ht="22.5">
      <c r="A617" s="171">
        <v>335</v>
      </c>
      <c r="B617" s="172" t="s">
        <v>976</v>
      </c>
      <c r="C617" s="173" t="s">
        <v>977</v>
      </c>
      <c r="D617" s="174" t="s">
        <v>120</v>
      </c>
      <c r="E617" s="175">
        <v>162.5</v>
      </c>
      <c r="F617" s="175">
        <v>0</v>
      </c>
      <c r="G617" s="176">
        <f>E617*F617</f>
        <v>0</v>
      </c>
      <c r="O617" s="170">
        <v>2</v>
      </c>
      <c r="AA617" s="146">
        <v>2</v>
      </c>
      <c r="AB617" s="146">
        <v>7</v>
      </c>
      <c r="AC617" s="146">
        <v>7</v>
      </c>
      <c r="AZ617" s="146">
        <v>2</v>
      </c>
      <c r="BA617" s="146">
        <f>IF(AZ617=1,G617,0)</f>
        <v>0</v>
      </c>
      <c r="BB617" s="146">
        <f>IF(AZ617=2,G617,0)</f>
        <v>0</v>
      </c>
      <c r="BC617" s="146">
        <f>IF(AZ617=3,G617,0)</f>
        <v>0</v>
      </c>
      <c r="BD617" s="146">
        <f>IF(AZ617=4,G617,0)</f>
        <v>0</v>
      </c>
      <c r="BE617" s="146">
        <f>IF(AZ617=5,G617,0)</f>
        <v>0</v>
      </c>
      <c r="CA617" s="177">
        <v>2</v>
      </c>
      <c r="CB617" s="177">
        <v>7</v>
      </c>
      <c r="CZ617" s="146">
        <v>8.9999999999999998E-4</v>
      </c>
    </row>
    <row r="618" spans="1:104">
      <c r="A618" s="178"/>
      <c r="B618" s="180"/>
      <c r="C618" s="226" t="s">
        <v>903</v>
      </c>
      <c r="D618" s="227"/>
      <c r="E618" s="181">
        <v>162.5</v>
      </c>
      <c r="F618" s="182"/>
      <c r="G618" s="183"/>
      <c r="M618" s="179" t="s">
        <v>903</v>
      </c>
      <c r="O618" s="170"/>
    </row>
    <row r="619" spans="1:104" ht="22.5">
      <c r="A619" s="171">
        <v>336</v>
      </c>
      <c r="B619" s="172" t="s">
        <v>978</v>
      </c>
      <c r="C619" s="173" t="s">
        <v>979</v>
      </c>
      <c r="D619" s="174" t="s">
        <v>120</v>
      </c>
      <c r="E619" s="175">
        <v>178.75</v>
      </c>
      <c r="F619" s="175">
        <v>0</v>
      </c>
      <c r="G619" s="176">
        <f>E619*F619</f>
        <v>0</v>
      </c>
      <c r="O619" s="170">
        <v>2</v>
      </c>
      <c r="AA619" s="146">
        <v>3</v>
      </c>
      <c r="AB619" s="146">
        <v>7</v>
      </c>
      <c r="AC619" s="146" t="s">
        <v>978</v>
      </c>
      <c r="AZ619" s="146">
        <v>2</v>
      </c>
      <c r="BA619" s="146">
        <f>IF(AZ619=1,G619,0)</f>
        <v>0</v>
      </c>
      <c r="BB619" s="146">
        <f>IF(AZ619=2,G619,0)</f>
        <v>0</v>
      </c>
      <c r="BC619" s="146">
        <f>IF(AZ619=3,G619,0)</f>
        <v>0</v>
      </c>
      <c r="BD619" s="146">
        <f>IF(AZ619=4,G619,0)</f>
        <v>0</v>
      </c>
      <c r="BE619" s="146">
        <f>IF(AZ619=5,G619,0)</f>
        <v>0</v>
      </c>
      <c r="CA619" s="177">
        <v>3</v>
      </c>
      <c r="CB619" s="177">
        <v>7</v>
      </c>
      <c r="CZ619" s="146">
        <v>2.8999999999999998E-3</v>
      </c>
    </row>
    <row r="620" spans="1:104">
      <c r="A620" s="178"/>
      <c r="B620" s="180"/>
      <c r="C620" s="226" t="s">
        <v>980</v>
      </c>
      <c r="D620" s="227"/>
      <c r="E620" s="181">
        <v>178.75</v>
      </c>
      <c r="F620" s="182"/>
      <c r="G620" s="183"/>
      <c r="M620" s="179" t="s">
        <v>980</v>
      </c>
      <c r="O620" s="170"/>
    </row>
    <row r="621" spans="1:104">
      <c r="A621" s="171">
        <v>337</v>
      </c>
      <c r="B621" s="172" t="s">
        <v>981</v>
      </c>
      <c r="C621" s="173" t="s">
        <v>982</v>
      </c>
      <c r="D621" s="174" t="s">
        <v>123</v>
      </c>
      <c r="E621" s="175">
        <v>2.2336420000000001</v>
      </c>
      <c r="F621" s="175">
        <v>0</v>
      </c>
      <c r="G621" s="176">
        <f>E621*F621</f>
        <v>0</v>
      </c>
      <c r="O621" s="170">
        <v>2</v>
      </c>
      <c r="AA621" s="146">
        <v>7</v>
      </c>
      <c r="AB621" s="146">
        <v>1001</v>
      </c>
      <c r="AC621" s="146">
        <v>5</v>
      </c>
      <c r="AZ621" s="146">
        <v>2</v>
      </c>
      <c r="BA621" s="146">
        <f>IF(AZ621=1,G621,0)</f>
        <v>0</v>
      </c>
      <c r="BB621" s="146">
        <f>IF(AZ621=2,G621,0)</f>
        <v>0</v>
      </c>
      <c r="BC621" s="146">
        <f>IF(AZ621=3,G621,0)</f>
        <v>0</v>
      </c>
      <c r="BD621" s="146">
        <f>IF(AZ621=4,G621,0)</f>
        <v>0</v>
      </c>
      <c r="BE621" s="146">
        <f>IF(AZ621=5,G621,0)</f>
        <v>0</v>
      </c>
      <c r="CA621" s="177">
        <v>7</v>
      </c>
      <c r="CB621" s="177">
        <v>1001</v>
      </c>
      <c r="CZ621" s="146">
        <v>0</v>
      </c>
    </row>
    <row r="622" spans="1:104">
      <c r="A622" s="184"/>
      <c r="B622" s="185" t="s">
        <v>76</v>
      </c>
      <c r="C622" s="186" t="str">
        <f>CONCATENATE(B597," ",C597)</f>
        <v>776 Podlahy povlakové</v>
      </c>
      <c r="D622" s="187"/>
      <c r="E622" s="188"/>
      <c r="F622" s="189"/>
      <c r="G622" s="190">
        <f>SUM(G597:G621)</f>
        <v>0</v>
      </c>
      <c r="O622" s="170">
        <v>4</v>
      </c>
      <c r="BA622" s="191">
        <f>SUM(BA597:BA621)</f>
        <v>0</v>
      </c>
      <c r="BB622" s="191">
        <f>SUM(BB597:BB621)</f>
        <v>0</v>
      </c>
      <c r="BC622" s="191">
        <f>SUM(BC597:BC621)</f>
        <v>0</v>
      </c>
      <c r="BD622" s="191">
        <f>SUM(BD597:BD621)</f>
        <v>0</v>
      </c>
      <c r="BE622" s="191">
        <f>SUM(BE597:BE621)</f>
        <v>0</v>
      </c>
    </row>
    <row r="623" spans="1:104">
      <c r="A623" s="163" t="s">
        <v>72</v>
      </c>
      <c r="B623" s="164" t="s">
        <v>983</v>
      </c>
      <c r="C623" s="165" t="s">
        <v>984</v>
      </c>
      <c r="D623" s="166"/>
      <c r="E623" s="167"/>
      <c r="F623" s="167"/>
      <c r="G623" s="168"/>
      <c r="H623" s="169"/>
      <c r="I623" s="169"/>
      <c r="O623" s="170">
        <v>1</v>
      </c>
    </row>
    <row r="624" spans="1:104" ht="22.5">
      <c r="A624" s="171">
        <v>338</v>
      </c>
      <c r="B624" s="172" t="s">
        <v>985</v>
      </c>
      <c r="C624" s="173" t="s">
        <v>986</v>
      </c>
      <c r="D624" s="174" t="s">
        <v>120</v>
      </c>
      <c r="E624" s="175">
        <v>184.98500000000001</v>
      </c>
      <c r="F624" s="175">
        <v>0</v>
      </c>
      <c r="G624" s="176">
        <f>E624*F624</f>
        <v>0</v>
      </c>
      <c r="O624" s="170">
        <v>2</v>
      </c>
      <c r="AA624" s="146">
        <v>1</v>
      </c>
      <c r="AB624" s="146">
        <v>7</v>
      </c>
      <c r="AC624" s="146">
        <v>7</v>
      </c>
      <c r="AZ624" s="146">
        <v>2</v>
      </c>
      <c r="BA624" s="146">
        <f>IF(AZ624=1,G624,0)</f>
        <v>0</v>
      </c>
      <c r="BB624" s="146">
        <f>IF(AZ624=2,G624,0)</f>
        <v>0</v>
      </c>
      <c r="BC624" s="146">
        <f>IF(AZ624=3,G624,0)</f>
        <v>0</v>
      </c>
      <c r="BD624" s="146">
        <f>IF(AZ624=4,G624,0)</f>
        <v>0</v>
      </c>
      <c r="BE624" s="146">
        <f>IF(AZ624=5,G624,0)</f>
        <v>0</v>
      </c>
      <c r="CA624" s="177">
        <v>1</v>
      </c>
      <c r="CB624" s="177">
        <v>7</v>
      </c>
      <c r="CZ624" s="146">
        <v>2.1000000000000001E-4</v>
      </c>
    </row>
    <row r="625" spans="1:104">
      <c r="A625" s="178"/>
      <c r="B625" s="180"/>
      <c r="C625" s="226" t="s">
        <v>987</v>
      </c>
      <c r="D625" s="227"/>
      <c r="E625" s="181">
        <v>184.98500000000001</v>
      </c>
      <c r="F625" s="182"/>
      <c r="G625" s="183"/>
      <c r="M625" s="204">
        <v>184985</v>
      </c>
      <c r="O625" s="170"/>
    </row>
    <row r="626" spans="1:104">
      <c r="A626" s="171">
        <v>339</v>
      </c>
      <c r="B626" s="172" t="s">
        <v>988</v>
      </c>
      <c r="C626" s="173" t="s">
        <v>989</v>
      </c>
      <c r="D626" s="174" t="s">
        <v>75</v>
      </c>
      <c r="E626" s="175">
        <v>29</v>
      </c>
      <c r="F626" s="175">
        <v>0</v>
      </c>
      <c r="G626" s="176">
        <f>E626*F626</f>
        <v>0</v>
      </c>
      <c r="O626" s="170">
        <v>2</v>
      </c>
      <c r="AA626" s="146">
        <v>1</v>
      </c>
      <c r="AB626" s="146">
        <v>0</v>
      </c>
      <c r="AC626" s="146">
        <v>0</v>
      </c>
      <c r="AZ626" s="146">
        <v>2</v>
      </c>
      <c r="BA626" s="146">
        <f>IF(AZ626=1,G626,0)</f>
        <v>0</v>
      </c>
      <c r="BB626" s="146">
        <f>IF(AZ626=2,G626,0)</f>
        <v>0</v>
      </c>
      <c r="BC626" s="146">
        <f>IF(AZ626=3,G626,0)</f>
        <v>0</v>
      </c>
      <c r="BD626" s="146">
        <f>IF(AZ626=4,G626,0)</f>
        <v>0</v>
      </c>
      <c r="BE626" s="146">
        <f>IF(AZ626=5,G626,0)</f>
        <v>0</v>
      </c>
      <c r="CA626" s="177">
        <v>1</v>
      </c>
      <c r="CB626" s="177">
        <v>0</v>
      </c>
      <c r="CZ626" s="146">
        <v>0</v>
      </c>
    </row>
    <row r="627" spans="1:104">
      <c r="A627" s="171">
        <v>340</v>
      </c>
      <c r="B627" s="172" t="s">
        <v>990</v>
      </c>
      <c r="C627" s="173" t="s">
        <v>991</v>
      </c>
      <c r="D627" s="174" t="s">
        <v>75</v>
      </c>
      <c r="E627" s="175">
        <v>13</v>
      </c>
      <c r="F627" s="175">
        <v>0</v>
      </c>
      <c r="G627" s="176">
        <f>E627*F627</f>
        <v>0</v>
      </c>
      <c r="O627" s="170">
        <v>2</v>
      </c>
      <c r="AA627" s="146">
        <v>1</v>
      </c>
      <c r="AB627" s="146">
        <v>7</v>
      </c>
      <c r="AC627" s="146">
        <v>7</v>
      </c>
      <c r="AZ627" s="146">
        <v>2</v>
      </c>
      <c r="BA627" s="146">
        <f>IF(AZ627=1,G627,0)</f>
        <v>0</v>
      </c>
      <c r="BB627" s="146">
        <f>IF(AZ627=2,G627,0)</f>
        <v>0</v>
      </c>
      <c r="BC627" s="146">
        <f>IF(AZ627=3,G627,0)</f>
        <v>0</v>
      </c>
      <c r="BD627" s="146">
        <f>IF(AZ627=4,G627,0)</f>
        <v>0</v>
      </c>
      <c r="BE627" s="146">
        <f>IF(AZ627=5,G627,0)</f>
        <v>0</v>
      </c>
      <c r="CA627" s="177">
        <v>1</v>
      </c>
      <c r="CB627" s="177">
        <v>7</v>
      </c>
      <c r="CZ627" s="146">
        <v>0</v>
      </c>
    </row>
    <row r="628" spans="1:104">
      <c r="A628" s="171">
        <v>341</v>
      </c>
      <c r="B628" s="172" t="s">
        <v>992</v>
      </c>
      <c r="C628" s="173" t="s">
        <v>993</v>
      </c>
      <c r="D628" s="174" t="s">
        <v>75</v>
      </c>
      <c r="E628" s="175">
        <v>9</v>
      </c>
      <c r="F628" s="175">
        <v>0</v>
      </c>
      <c r="G628" s="176">
        <f>E628*F628</f>
        <v>0</v>
      </c>
      <c r="O628" s="170">
        <v>2</v>
      </c>
      <c r="AA628" s="146">
        <v>1</v>
      </c>
      <c r="AB628" s="146">
        <v>7</v>
      </c>
      <c r="AC628" s="146">
        <v>7</v>
      </c>
      <c r="AZ628" s="146">
        <v>2</v>
      </c>
      <c r="BA628" s="146">
        <f>IF(AZ628=1,G628,0)</f>
        <v>0</v>
      </c>
      <c r="BB628" s="146">
        <f>IF(AZ628=2,G628,0)</f>
        <v>0</v>
      </c>
      <c r="BC628" s="146">
        <f>IF(AZ628=3,G628,0)</f>
        <v>0</v>
      </c>
      <c r="BD628" s="146">
        <f>IF(AZ628=4,G628,0)</f>
        <v>0</v>
      </c>
      <c r="BE628" s="146">
        <f>IF(AZ628=5,G628,0)</f>
        <v>0</v>
      </c>
      <c r="CA628" s="177">
        <v>1</v>
      </c>
      <c r="CB628" s="177">
        <v>7</v>
      </c>
      <c r="CZ628" s="146">
        <v>0</v>
      </c>
    </row>
    <row r="629" spans="1:104" ht="22.5">
      <c r="A629" s="171">
        <v>342</v>
      </c>
      <c r="B629" s="172" t="s">
        <v>994</v>
      </c>
      <c r="C629" s="173" t="s">
        <v>995</v>
      </c>
      <c r="D629" s="174" t="s">
        <v>120</v>
      </c>
      <c r="E629" s="175">
        <v>184.98500000000001</v>
      </c>
      <c r="F629" s="175">
        <v>0</v>
      </c>
      <c r="G629" s="176">
        <f>E629*F629</f>
        <v>0</v>
      </c>
      <c r="O629" s="170">
        <v>2</v>
      </c>
      <c r="AA629" s="146">
        <v>1</v>
      </c>
      <c r="AB629" s="146">
        <v>7</v>
      </c>
      <c r="AC629" s="146">
        <v>7</v>
      </c>
      <c r="AZ629" s="146">
        <v>2</v>
      </c>
      <c r="BA629" s="146">
        <f>IF(AZ629=1,G629,0)</f>
        <v>0</v>
      </c>
      <c r="BB629" s="146">
        <f>IF(AZ629=2,G629,0)</f>
        <v>0</v>
      </c>
      <c r="BC629" s="146">
        <f>IF(AZ629=3,G629,0)</f>
        <v>0</v>
      </c>
      <c r="BD629" s="146">
        <f>IF(AZ629=4,G629,0)</f>
        <v>0</v>
      </c>
      <c r="BE629" s="146">
        <f>IF(AZ629=5,G629,0)</f>
        <v>0</v>
      </c>
      <c r="CA629" s="177">
        <v>1</v>
      </c>
      <c r="CB629" s="177">
        <v>7</v>
      </c>
      <c r="CZ629" s="146">
        <v>3.7200000000000002E-3</v>
      </c>
    </row>
    <row r="630" spans="1:104">
      <c r="A630" s="178"/>
      <c r="B630" s="180"/>
      <c r="C630" s="226" t="s">
        <v>987</v>
      </c>
      <c r="D630" s="227"/>
      <c r="E630" s="181">
        <v>184.98500000000001</v>
      </c>
      <c r="F630" s="182"/>
      <c r="G630" s="183"/>
      <c r="M630" s="204">
        <v>184985</v>
      </c>
      <c r="O630" s="170"/>
    </row>
    <row r="631" spans="1:104">
      <c r="A631" s="171">
        <v>343</v>
      </c>
      <c r="B631" s="172" t="s">
        <v>996</v>
      </c>
      <c r="C631" s="173" t="s">
        <v>997</v>
      </c>
      <c r="D631" s="174" t="s">
        <v>187</v>
      </c>
      <c r="E631" s="175">
        <v>44.94</v>
      </c>
      <c r="F631" s="175">
        <v>0</v>
      </c>
      <c r="G631" s="176">
        <f>E631*F631</f>
        <v>0</v>
      </c>
      <c r="O631" s="170">
        <v>2</v>
      </c>
      <c r="AA631" s="146">
        <v>1</v>
      </c>
      <c r="AB631" s="146">
        <v>0</v>
      </c>
      <c r="AC631" s="146">
        <v>0</v>
      </c>
      <c r="AZ631" s="146">
        <v>2</v>
      </c>
      <c r="BA631" s="146">
        <f>IF(AZ631=1,G631,0)</f>
        <v>0</v>
      </c>
      <c r="BB631" s="146">
        <f>IF(AZ631=2,G631,0)</f>
        <v>0</v>
      </c>
      <c r="BC631" s="146">
        <f>IF(AZ631=3,G631,0)</f>
        <v>0</v>
      </c>
      <c r="BD631" s="146">
        <f>IF(AZ631=4,G631,0)</f>
        <v>0</v>
      </c>
      <c r="BE631" s="146">
        <f>IF(AZ631=5,G631,0)</f>
        <v>0</v>
      </c>
      <c r="CA631" s="177">
        <v>1</v>
      </c>
      <c r="CB631" s="177">
        <v>0</v>
      </c>
      <c r="CZ631" s="146">
        <v>0</v>
      </c>
    </row>
    <row r="632" spans="1:104">
      <c r="A632" s="178"/>
      <c r="B632" s="180"/>
      <c r="C632" s="226" t="s">
        <v>998</v>
      </c>
      <c r="D632" s="227"/>
      <c r="E632" s="181">
        <v>44.94</v>
      </c>
      <c r="F632" s="182"/>
      <c r="G632" s="183"/>
      <c r="M632" s="179" t="s">
        <v>998</v>
      </c>
      <c r="O632" s="170"/>
    </row>
    <row r="633" spans="1:104">
      <c r="A633" s="171">
        <v>344</v>
      </c>
      <c r="B633" s="172" t="s">
        <v>999</v>
      </c>
      <c r="C633" s="173" t="s">
        <v>1000</v>
      </c>
      <c r="D633" s="174" t="s">
        <v>187</v>
      </c>
      <c r="E633" s="175">
        <v>58.421999999999997</v>
      </c>
      <c r="F633" s="175">
        <v>0</v>
      </c>
      <c r="G633" s="176">
        <f>E633*F633</f>
        <v>0</v>
      </c>
      <c r="O633" s="170">
        <v>2</v>
      </c>
      <c r="AA633" s="146">
        <v>3</v>
      </c>
      <c r="AB633" s="146">
        <v>7</v>
      </c>
      <c r="AC633" s="146" t="s">
        <v>999</v>
      </c>
      <c r="AZ633" s="146">
        <v>2</v>
      </c>
      <c r="BA633" s="146">
        <f>IF(AZ633=1,G633,0)</f>
        <v>0</v>
      </c>
      <c r="BB633" s="146">
        <f>IF(AZ633=2,G633,0)</f>
        <v>0</v>
      </c>
      <c r="BC633" s="146">
        <f>IF(AZ633=3,G633,0)</f>
        <v>0</v>
      </c>
      <c r="BD633" s="146">
        <f>IF(AZ633=4,G633,0)</f>
        <v>0</v>
      </c>
      <c r="BE633" s="146">
        <f>IF(AZ633=5,G633,0)</f>
        <v>0</v>
      </c>
      <c r="CA633" s="177">
        <v>3</v>
      </c>
      <c r="CB633" s="177">
        <v>7</v>
      </c>
      <c r="CZ633" s="146">
        <v>2.2000000000000001E-4</v>
      </c>
    </row>
    <row r="634" spans="1:104">
      <c r="A634" s="178"/>
      <c r="B634" s="180"/>
      <c r="C634" s="226" t="s">
        <v>1001</v>
      </c>
      <c r="D634" s="227"/>
      <c r="E634" s="181">
        <v>58.421999999999997</v>
      </c>
      <c r="F634" s="182"/>
      <c r="G634" s="183"/>
      <c r="M634" s="179" t="s">
        <v>1001</v>
      </c>
      <c r="O634" s="170"/>
    </row>
    <row r="635" spans="1:104">
      <c r="A635" s="171">
        <v>345</v>
      </c>
      <c r="B635" s="172" t="s">
        <v>1002</v>
      </c>
      <c r="C635" s="173" t="s">
        <v>1003</v>
      </c>
      <c r="D635" s="174" t="s">
        <v>120</v>
      </c>
      <c r="E635" s="175">
        <v>203.48349999999999</v>
      </c>
      <c r="F635" s="175">
        <v>0</v>
      </c>
      <c r="G635" s="176">
        <f>E635*F635</f>
        <v>0</v>
      </c>
      <c r="O635" s="170">
        <v>2</v>
      </c>
      <c r="AA635" s="146">
        <v>3</v>
      </c>
      <c r="AB635" s="146">
        <v>7</v>
      </c>
      <c r="AC635" s="146" t="s">
        <v>1002</v>
      </c>
      <c r="AZ635" s="146">
        <v>2</v>
      </c>
      <c r="BA635" s="146">
        <f>IF(AZ635=1,G635,0)</f>
        <v>0</v>
      </c>
      <c r="BB635" s="146">
        <f>IF(AZ635=2,G635,0)</f>
        <v>0</v>
      </c>
      <c r="BC635" s="146">
        <f>IF(AZ635=3,G635,0)</f>
        <v>0</v>
      </c>
      <c r="BD635" s="146">
        <f>IF(AZ635=4,G635,0)</f>
        <v>0</v>
      </c>
      <c r="BE635" s="146">
        <f>IF(AZ635=5,G635,0)</f>
        <v>0</v>
      </c>
      <c r="CA635" s="177">
        <v>3</v>
      </c>
      <c r="CB635" s="177">
        <v>7</v>
      </c>
      <c r="CZ635" s="146">
        <v>1.8200000000000001E-2</v>
      </c>
    </row>
    <row r="636" spans="1:104">
      <c r="A636" s="178"/>
      <c r="B636" s="180"/>
      <c r="C636" s="226" t="s">
        <v>1004</v>
      </c>
      <c r="D636" s="227"/>
      <c r="E636" s="181">
        <v>203.48349999999999</v>
      </c>
      <c r="F636" s="182"/>
      <c r="G636" s="183"/>
      <c r="M636" s="179" t="s">
        <v>1004</v>
      </c>
      <c r="O636" s="170"/>
    </row>
    <row r="637" spans="1:104" ht="22.5">
      <c r="A637" s="171">
        <v>346</v>
      </c>
      <c r="B637" s="172" t="s">
        <v>1005</v>
      </c>
      <c r="C637" s="173" t="s">
        <v>1006</v>
      </c>
      <c r="D637" s="174" t="s">
        <v>120</v>
      </c>
      <c r="E637" s="175">
        <v>18.4985</v>
      </c>
      <c r="F637" s="175">
        <v>0</v>
      </c>
      <c r="G637" s="176">
        <f>E637*F637</f>
        <v>0</v>
      </c>
      <c r="O637" s="170">
        <v>2</v>
      </c>
      <c r="AA637" s="146">
        <v>3</v>
      </c>
      <c r="AB637" s="146">
        <v>7</v>
      </c>
      <c r="AC637" s="146" t="s">
        <v>1005</v>
      </c>
      <c r="AZ637" s="146">
        <v>2</v>
      </c>
      <c r="BA637" s="146">
        <f>IF(AZ637=1,G637,0)</f>
        <v>0</v>
      </c>
      <c r="BB637" s="146">
        <f>IF(AZ637=2,G637,0)</f>
        <v>0</v>
      </c>
      <c r="BC637" s="146">
        <f>IF(AZ637=3,G637,0)</f>
        <v>0</v>
      </c>
      <c r="BD637" s="146">
        <f>IF(AZ637=4,G637,0)</f>
        <v>0</v>
      </c>
      <c r="BE637" s="146">
        <f>IF(AZ637=5,G637,0)</f>
        <v>0</v>
      </c>
      <c r="CA637" s="177">
        <v>3</v>
      </c>
      <c r="CB637" s="177">
        <v>7</v>
      </c>
      <c r="CZ637" s="146">
        <v>1.8200000000000001E-2</v>
      </c>
    </row>
    <row r="638" spans="1:104">
      <c r="A638" s="178"/>
      <c r="B638" s="180"/>
      <c r="C638" s="226" t="s">
        <v>1007</v>
      </c>
      <c r="D638" s="227"/>
      <c r="E638" s="181">
        <v>18.4985</v>
      </c>
      <c r="F638" s="182"/>
      <c r="G638" s="183"/>
      <c r="M638" s="179" t="s">
        <v>1007</v>
      </c>
      <c r="O638" s="170"/>
    </row>
    <row r="639" spans="1:104">
      <c r="A639" s="171">
        <v>347</v>
      </c>
      <c r="B639" s="172" t="s">
        <v>1008</v>
      </c>
      <c r="C639" s="173" t="s">
        <v>1009</v>
      </c>
      <c r="D639" s="174" t="s">
        <v>123</v>
      </c>
      <c r="E639" s="175">
        <v>4.7799162900000001</v>
      </c>
      <c r="F639" s="175">
        <v>0</v>
      </c>
      <c r="G639" s="176">
        <f>E639*F639</f>
        <v>0</v>
      </c>
      <c r="O639" s="170">
        <v>2</v>
      </c>
      <c r="AA639" s="146">
        <v>7</v>
      </c>
      <c r="AB639" s="146">
        <v>1001</v>
      </c>
      <c r="AC639" s="146">
        <v>5</v>
      </c>
      <c r="AZ639" s="146">
        <v>2</v>
      </c>
      <c r="BA639" s="146">
        <f>IF(AZ639=1,G639,0)</f>
        <v>0</v>
      </c>
      <c r="BB639" s="146">
        <f>IF(AZ639=2,G639,0)</f>
        <v>0</v>
      </c>
      <c r="BC639" s="146">
        <f>IF(AZ639=3,G639,0)</f>
        <v>0</v>
      </c>
      <c r="BD639" s="146">
        <f>IF(AZ639=4,G639,0)</f>
        <v>0</v>
      </c>
      <c r="BE639" s="146">
        <f>IF(AZ639=5,G639,0)</f>
        <v>0</v>
      </c>
      <c r="CA639" s="177">
        <v>7</v>
      </c>
      <c r="CB639" s="177">
        <v>1001</v>
      </c>
      <c r="CZ639" s="146">
        <v>0</v>
      </c>
    </row>
    <row r="640" spans="1:104">
      <c r="A640" s="184"/>
      <c r="B640" s="185" t="s">
        <v>76</v>
      </c>
      <c r="C640" s="186" t="str">
        <f>CONCATENATE(B623," ",C623)</f>
        <v>781 Obklady keramické</v>
      </c>
      <c r="D640" s="187"/>
      <c r="E640" s="188"/>
      <c r="F640" s="189"/>
      <c r="G640" s="190">
        <f>SUM(G623:G639)</f>
        <v>0</v>
      </c>
      <c r="O640" s="170">
        <v>4</v>
      </c>
      <c r="BA640" s="191">
        <f>SUM(BA623:BA639)</f>
        <v>0</v>
      </c>
      <c r="BB640" s="191">
        <f>SUM(BB623:BB639)</f>
        <v>0</v>
      </c>
      <c r="BC640" s="191">
        <f>SUM(BC623:BC639)</f>
        <v>0</v>
      </c>
      <c r="BD640" s="191">
        <f>SUM(BD623:BD639)</f>
        <v>0</v>
      </c>
      <c r="BE640" s="191">
        <f>SUM(BE623:BE639)</f>
        <v>0</v>
      </c>
    </row>
    <row r="641" spans="1:104">
      <c r="A641" s="163" t="s">
        <v>72</v>
      </c>
      <c r="B641" s="164" t="s">
        <v>1010</v>
      </c>
      <c r="C641" s="165" t="s">
        <v>1011</v>
      </c>
      <c r="D641" s="166"/>
      <c r="E641" s="167"/>
      <c r="F641" s="167"/>
      <c r="G641" s="168"/>
      <c r="H641" s="169"/>
      <c r="I641" s="169"/>
      <c r="O641" s="170">
        <v>1</v>
      </c>
    </row>
    <row r="642" spans="1:104">
      <c r="A642" s="171">
        <v>348</v>
      </c>
      <c r="B642" s="172" t="s">
        <v>1012</v>
      </c>
      <c r="C642" s="173" t="s">
        <v>1013</v>
      </c>
      <c r="D642" s="174" t="s">
        <v>120</v>
      </c>
      <c r="E642" s="175">
        <v>707.25360000000001</v>
      </c>
      <c r="F642" s="175">
        <v>0</v>
      </c>
      <c r="G642" s="176">
        <f>E642*F642</f>
        <v>0</v>
      </c>
      <c r="O642" s="170">
        <v>2</v>
      </c>
      <c r="AA642" s="146">
        <v>1</v>
      </c>
      <c r="AB642" s="146">
        <v>7</v>
      </c>
      <c r="AC642" s="146">
        <v>7</v>
      </c>
      <c r="AZ642" s="146">
        <v>2</v>
      </c>
      <c r="BA642" s="146">
        <f>IF(AZ642=1,G642,0)</f>
        <v>0</v>
      </c>
      <c r="BB642" s="146">
        <f>IF(AZ642=2,G642,0)</f>
        <v>0</v>
      </c>
      <c r="BC642" s="146">
        <f>IF(AZ642=3,G642,0)</f>
        <v>0</v>
      </c>
      <c r="BD642" s="146">
        <f>IF(AZ642=4,G642,0)</f>
        <v>0</v>
      </c>
      <c r="BE642" s="146">
        <f>IF(AZ642=5,G642,0)</f>
        <v>0</v>
      </c>
      <c r="CA642" s="177">
        <v>1</v>
      </c>
      <c r="CB642" s="177">
        <v>7</v>
      </c>
      <c r="CZ642" s="146">
        <v>6.9999999999999994E-5</v>
      </c>
    </row>
    <row r="643" spans="1:104">
      <c r="A643" s="178"/>
      <c r="B643" s="180"/>
      <c r="C643" s="226" t="s">
        <v>1014</v>
      </c>
      <c r="D643" s="227"/>
      <c r="E643" s="181">
        <v>707.25360000000001</v>
      </c>
      <c r="F643" s="182"/>
      <c r="G643" s="183"/>
      <c r="M643" s="204">
        <v>7072536</v>
      </c>
      <c r="O643" s="170"/>
    </row>
    <row r="644" spans="1:104">
      <c r="A644" s="171">
        <v>349</v>
      </c>
      <c r="B644" s="172" t="s">
        <v>1015</v>
      </c>
      <c r="C644" s="173" t="s">
        <v>1016</v>
      </c>
      <c r="D644" s="174" t="s">
        <v>120</v>
      </c>
      <c r="E644" s="175">
        <v>707.25360000000001</v>
      </c>
      <c r="F644" s="175">
        <v>0</v>
      </c>
      <c r="G644" s="176">
        <f>E644*F644</f>
        <v>0</v>
      </c>
      <c r="O644" s="170">
        <v>2</v>
      </c>
      <c r="AA644" s="146">
        <v>1</v>
      </c>
      <c r="AB644" s="146">
        <v>7</v>
      </c>
      <c r="AC644" s="146">
        <v>7</v>
      </c>
      <c r="AZ644" s="146">
        <v>2</v>
      </c>
      <c r="BA644" s="146">
        <f>IF(AZ644=1,G644,0)</f>
        <v>0</v>
      </c>
      <c r="BB644" s="146">
        <f>IF(AZ644=2,G644,0)</f>
        <v>0</v>
      </c>
      <c r="BC644" s="146">
        <f>IF(AZ644=3,G644,0)</f>
        <v>0</v>
      </c>
      <c r="BD644" s="146">
        <f>IF(AZ644=4,G644,0)</f>
        <v>0</v>
      </c>
      <c r="BE644" s="146">
        <f>IF(AZ644=5,G644,0)</f>
        <v>0</v>
      </c>
      <c r="CA644" s="177">
        <v>1</v>
      </c>
      <c r="CB644" s="177">
        <v>7</v>
      </c>
      <c r="CZ644" s="146">
        <v>1.4999999999999999E-4</v>
      </c>
    </row>
    <row r="645" spans="1:104">
      <c r="A645" s="178"/>
      <c r="B645" s="180"/>
      <c r="C645" s="226" t="s">
        <v>1014</v>
      </c>
      <c r="D645" s="227"/>
      <c r="E645" s="181">
        <v>707.25360000000001</v>
      </c>
      <c r="F645" s="182"/>
      <c r="G645" s="183"/>
      <c r="M645" s="204">
        <v>7072536</v>
      </c>
      <c r="O645" s="170"/>
    </row>
    <row r="646" spans="1:104">
      <c r="A646" s="171">
        <v>350</v>
      </c>
      <c r="B646" s="172" t="s">
        <v>1017</v>
      </c>
      <c r="C646" s="173" t="s">
        <v>1018</v>
      </c>
      <c r="D646" s="174" t="s">
        <v>120</v>
      </c>
      <c r="E646" s="175">
        <v>107</v>
      </c>
      <c r="F646" s="175">
        <v>0</v>
      </c>
      <c r="G646" s="176">
        <f>E646*F646</f>
        <v>0</v>
      </c>
      <c r="O646" s="170">
        <v>2</v>
      </c>
      <c r="AA646" s="146">
        <v>12</v>
      </c>
      <c r="AB646" s="146">
        <v>0</v>
      </c>
      <c r="AC646" s="146">
        <v>313</v>
      </c>
      <c r="AZ646" s="146">
        <v>2</v>
      </c>
      <c r="BA646" s="146">
        <f>IF(AZ646=1,G646,0)</f>
        <v>0</v>
      </c>
      <c r="BB646" s="146">
        <f>IF(AZ646=2,G646,0)</f>
        <v>0</v>
      </c>
      <c r="BC646" s="146">
        <f>IF(AZ646=3,G646,0)</f>
        <v>0</v>
      </c>
      <c r="BD646" s="146">
        <f>IF(AZ646=4,G646,0)</f>
        <v>0</v>
      </c>
      <c r="BE646" s="146">
        <f>IF(AZ646=5,G646,0)</f>
        <v>0</v>
      </c>
      <c r="CA646" s="177">
        <v>12</v>
      </c>
      <c r="CB646" s="177">
        <v>0</v>
      </c>
      <c r="CZ646" s="146">
        <v>1.2E-4</v>
      </c>
    </row>
    <row r="647" spans="1:104">
      <c r="A647" s="178"/>
      <c r="B647" s="180"/>
      <c r="C647" s="226" t="s">
        <v>1019</v>
      </c>
      <c r="D647" s="227"/>
      <c r="E647" s="181">
        <v>107</v>
      </c>
      <c r="F647" s="182"/>
      <c r="G647" s="183"/>
      <c r="M647" s="179" t="s">
        <v>1019</v>
      </c>
      <c r="O647" s="170"/>
    </row>
    <row r="648" spans="1:104">
      <c r="A648" s="171">
        <v>351</v>
      </c>
      <c r="B648" s="172" t="s">
        <v>1020</v>
      </c>
      <c r="C648" s="173" t="s">
        <v>319</v>
      </c>
      <c r="D648" s="174" t="s">
        <v>120</v>
      </c>
      <c r="E648" s="175">
        <v>54.680999999999997</v>
      </c>
      <c r="F648" s="175">
        <v>0</v>
      </c>
      <c r="G648" s="176">
        <f>E648*F648</f>
        <v>0</v>
      </c>
      <c r="O648" s="170">
        <v>2</v>
      </c>
      <c r="AA648" s="146">
        <v>12</v>
      </c>
      <c r="AB648" s="146">
        <v>0</v>
      </c>
      <c r="AC648" s="146">
        <v>312</v>
      </c>
      <c r="AZ648" s="146">
        <v>2</v>
      </c>
      <c r="BA648" s="146">
        <f>IF(AZ648=1,G648,0)</f>
        <v>0</v>
      </c>
      <c r="BB648" s="146">
        <f>IF(AZ648=2,G648,0)</f>
        <v>0</v>
      </c>
      <c r="BC648" s="146">
        <f>IF(AZ648=3,G648,0)</f>
        <v>0</v>
      </c>
      <c r="BD648" s="146">
        <f>IF(AZ648=4,G648,0)</f>
        <v>0</v>
      </c>
      <c r="BE648" s="146">
        <f>IF(AZ648=5,G648,0)</f>
        <v>0</v>
      </c>
      <c r="CA648" s="177">
        <v>12</v>
      </c>
      <c r="CB648" s="177">
        <v>0</v>
      </c>
      <c r="CZ648" s="146">
        <v>4.0000000000000003E-5</v>
      </c>
    </row>
    <row r="649" spans="1:104" ht="45">
      <c r="A649" s="178"/>
      <c r="B649" s="180"/>
      <c r="C649" s="226" t="s">
        <v>1021</v>
      </c>
      <c r="D649" s="227"/>
      <c r="E649" s="181">
        <v>20.706</v>
      </c>
      <c r="F649" s="182"/>
      <c r="G649" s="183"/>
      <c r="M649" s="179" t="s">
        <v>1021</v>
      </c>
      <c r="O649" s="170"/>
    </row>
    <row r="650" spans="1:104">
      <c r="A650" s="178"/>
      <c r="B650" s="180"/>
      <c r="C650" s="226" t="s">
        <v>1022</v>
      </c>
      <c r="D650" s="227"/>
      <c r="E650" s="181">
        <v>33.975000000000001</v>
      </c>
      <c r="F650" s="182"/>
      <c r="G650" s="183"/>
      <c r="M650" s="179" t="s">
        <v>1022</v>
      </c>
      <c r="O650" s="170"/>
    </row>
    <row r="651" spans="1:104">
      <c r="A651" s="184"/>
      <c r="B651" s="185" t="s">
        <v>76</v>
      </c>
      <c r="C651" s="186" t="str">
        <f>CONCATENATE(B641," ",C641)</f>
        <v>784 Malby</v>
      </c>
      <c r="D651" s="187"/>
      <c r="E651" s="188"/>
      <c r="F651" s="189"/>
      <c r="G651" s="190">
        <f>SUM(G641:G650)</f>
        <v>0</v>
      </c>
      <c r="O651" s="170">
        <v>4</v>
      </c>
      <c r="BA651" s="191">
        <f>SUM(BA641:BA650)</f>
        <v>0</v>
      </c>
      <c r="BB651" s="191">
        <f>SUM(BB641:BB650)</f>
        <v>0</v>
      </c>
      <c r="BC651" s="191">
        <f>SUM(BC641:BC650)</f>
        <v>0</v>
      </c>
      <c r="BD651" s="191">
        <f>SUM(BD641:BD650)</f>
        <v>0</v>
      </c>
      <c r="BE651" s="191">
        <f>SUM(BE641:BE650)</f>
        <v>0</v>
      </c>
    </row>
    <row r="652" spans="1:104">
      <c r="A652" s="163" t="s">
        <v>72</v>
      </c>
      <c r="B652" s="164" t="s">
        <v>1023</v>
      </c>
      <c r="C652" s="165" t="s">
        <v>1024</v>
      </c>
      <c r="D652" s="166"/>
      <c r="E652" s="167"/>
      <c r="F652" s="167"/>
      <c r="G652" s="168"/>
      <c r="H652" s="169"/>
      <c r="I652" s="169"/>
      <c r="O652" s="170">
        <v>1</v>
      </c>
    </row>
    <row r="653" spans="1:104">
      <c r="A653" s="171">
        <v>352</v>
      </c>
      <c r="B653" s="172" t="s">
        <v>1025</v>
      </c>
      <c r="C653" s="173" t="s">
        <v>1026</v>
      </c>
      <c r="D653" s="174" t="s">
        <v>123</v>
      </c>
      <c r="E653" s="175">
        <v>65.8352</v>
      </c>
      <c r="F653" s="175">
        <v>0</v>
      </c>
      <c r="G653" s="176">
        <f>E653*F653</f>
        <v>0</v>
      </c>
      <c r="O653" s="170">
        <v>2</v>
      </c>
      <c r="AA653" s="146">
        <v>1</v>
      </c>
      <c r="AB653" s="146">
        <v>1</v>
      </c>
      <c r="AC653" s="146">
        <v>1</v>
      </c>
      <c r="AZ653" s="146">
        <v>1</v>
      </c>
      <c r="BA653" s="146">
        <f>IF(AZ653=1,G653,0)</f>
        <v>0</v>
      </c>
      <c r="BB653" s="146">
        <f>IF(AZ653=2,G653,0)</f>
        <v>0</v>
      </c>
      <c r="BC653" s="146">
        <f>IF(AZ653=3,G653,0)</f>
        <v>0</v>
      </c>
      <c r="BD653" s="146">
        <f>IF(AZ653=4,G653,0)</f>
        <v>0</v>
      </c>
      <c r="BE653" s="146">
        <f>IF(AZ653=5,G653,0)</f>
        <v>0</v>
      </c>
      <c r="CA653" s="177">
        <v>1</v>
      </c>
      <c r="CB653" s="177">
        <v>1</v>
      </c>
      <c r="CZ653" s="146">
        <v>0</v>
      </c>
    </row>
    <row r="654" spans="1:104">
      <c r="A654" s="171">
        <v>353</v>
      </c>
      <c r="B654" s="172" t="s">
        <v>1027</v>
      </c>
      <c r="C654" s="173" t="s">
        <v>1028</v>
      </c>
      <c r="D654" s="174" t="s">
        <v>123</v>
      </c>
      <c r="E654" s="175">
        <v>65.8352</v>
      </c>
      <c r="F654" s="175">
        <v>0</v>
      </c>
      <c r="G654" s="176">
        <f>E654*F654</f>
        <v>0</v>
      </c>
      <c r="O654" s="170">
        <v>2</v>
      </c>
      <c r="AA654" s="146">
        <v>8</v>
      </c>
      <c r="AB654" s="146">
        <v>0</v>
      </c>
      <c r="AC654" s="146">
        <v>3</v>
      </c>
      <c r="AZ654" s="146">
        <v>1</v>
      </c>
      <c r="BA654" s="146">
        <f>IF(AZ654=1,G654,0)</f>
        <v>0</v>
      </c>
      <c r="BB654" s="146">
        <f>IF(AZ654=2,G654,0)</f>
        <v>0</v>
      </c>
      <c r="BC654" s="146">
        <f>IF(AZ654=3,G654,0)</f>
        <v>0</v>
      </c>
      <c r="BD654" s="146">
        <f>IF(AZ654=4,G654,0)</f>
        <v>0</v>
      </c>
      <c r="BE654" s="146">
        <f>IF(AZ654=5,G654,0)</f>
        <v>0</v>
      </c>
      <c r="CA654" s="177">
        <v>8</v>
      </c>
      <c r="CB654" s="177">
        <v>0</v>
      </c>
      <c r="CZ654" s="146">
        <v>0</v>
      </c>
    </row>
    <row r="655" spans="1:104">
      <c r="A655" s="171">
        <v>354</v>
      </c>
      <c r="B655" s="172" t="s">
        <v>1029</v>
      </c>
      <c r="C655" s="173" t="s">
        <v>1030</v>
      </c>
      <c r="D655" s="174" t="s">
        <v>123</v>
      </c>
      <c r="E655" s="175">
        <v>65.8352</v>
      </c>
      <c r="F655" s="175">
        <v>0</v>
      </c>
      <c r="G655" s="176">
        <f>E655*F655</f>
        <v>0</v>
      </c>
      <c r="O655" s="170">
        <v>2</v>
      </c>
      <c r="AA655" s="146">
        <v>8</v>
      </c>
      <c r="AB655" s="146">
        <v>0</v>
      </c>
      <c r="AC655" s="146">
        <v>3</v>
      </c>
      <c r="AZ655" s="146">
        <v>1</v>
      </c>
      <c r="BA655" s="146">
        <f>IF(AZ655=1,G655,0)</f>
        <v>0</v>
      </c>
      <c r="BB655" s="146">
        <f>IF(AZ655=2,G655,0)</f>
        <v>0</v>
      </c>
      <c r="BC655" s="146">
        <f>IF(AZ655=3,G655,0)</f>
        <v>0</v>
      </c>
      <c r="BD655" s="146">
        <f>IF(AZ655=4,G655,0)</f>
        <v>0</v>
      </c>
      <c r="BE655" s="146">
        <f>IF(AZ655=5,G655,0)</f>
        <v>0</v>
      </c>
      <c r="CA655" s="177">
        <v>8</v>
      </c>
      <c r="CB655" s="177">
        <v>0</v>
      </c>
      <c r="CZ655" s="146">
        <v>0</v>
      </c>
    </row>
    <row r="656" spans="1:104">
      <c r="A656" s="171">
        <v>355</v>
      </c>
      <c r="B656" s="172" t="s">
        <v>1031</v>
      </c>
      <c r="C656" s="173" t="s">
        <v>1032</v>
      </c>
      <c r="D656" s="174" t="s">
        <v>123</v>
      </c>
      <c r="E656" s="175">
        <v>65.8352</v>
      </c>
      <c r="F656" s="175">
        <v>0</v>
      </c>
      <c r="G656" s="176">
        <f>E656*F656</f>
        <v>0</v>
      </c>
      <c r="O656" s="170">
        <v>2</v>
      </c>
      <c r="AA656" s="146">
        <v>8</v>
      </c>
      <c r="AB656" s="146">
        <v>0</v>
      </c>
      <c r="AC656" s="146">
        <v>3</v>
      </c>
      <c r="AZ656" s="146">
        <v>1</v>
      </c>
      <c r="BA656" s="146">
        <f>IF(AZ656=1,G656,0)</f>
        <v>0</v>
      </c>
      <c r="BB656" s="146">
        <f>IF(AZ656=2,G656,0)</f>
        <v>0</v>
      </c>
      <c r="BC656" s="146">
        <f>IF(AZ656=3,G656,0)</f>
        <v>0</v>
      </c>
      <c r="BD656" s="146">
        <f>IF(AZ656=4,G656,0)</f>
        <v>0</v>
      </c>
      <c r="BE656" s="146">
        <f>IF(AZ656=5,G656,0)</f>
        <v>0</v>
      </c>
      <c r="CA656" s="177">
        <v>8</v>
      </c>
      <c r="CB656" s="177">
        <v>0</v>
      </c>
      <c r="CZ656" s="146">
        <v>0</v>
      </c>
    </row>
    <row r="657" spans="1:57">
      <c r="A657" s="184"/>
      <c r="B657" s="185" t="s">
        <v>76</v>
      </c>
      <c r="C657" s="186" t="str">
        <f>CONCATENATE(B652," ",C652)</f>
        <v>D96 Přesuny suti a vybouraných hmot</v>
      </c>
      <c r="D657" s="187"/>
      <c r="E657" s="188"/>
      <c r="F657" s="189"/>
      <c r="G657" s="190">
        <f>SUM(G652:G656)</f>
        <v>0</v>
      </c>
      <c r="O657" s="170">
        <v>4</v>
      </c>
      <c r="BA657" s="191">
        <f>SUM(BA652:BA656)</f>
        <v>0</v>
      </c>
      <c r="BB657" s="191">
        <f>SUM(BB652:BB656)</f>
        <v>0</v>
      </c>
      <c r="BC657" s="191">
        <f>SUM(BC652:BC656)</f>
        <v>0</v>
      </c>
      <c r="BD657" s="191">
        <f>SUM(BD652:BD656)</f>
        <v>0</v>
      </c>
      <c r="BE657" s="191">
        <f>SUM(BE652:BE656)</f>
        <v>0</v>
      </c>
    </row>
    <row r="658" spans="1:57">
      <c r="E658" s="146"/>
    </row>
    <row r="659" spans="1:57">
      <c r="E659" s="146"/>
    </row>
    <row r="660" spans="1:57">
      <c r="E660" s="146"/>
    </row>
    <row r="661" spans="1:57">
      <c r="E661" s="146"/>
    </row>
    <row r="662" spans="1:57">
      <c r="E662" s="146"/>
    </row>
    <row r="663" spans="1:57">
      <c r="E663" s="146"/>
    </row>
    <row r="664" spans="1:57">
      <c r="E664" s="146"/>
    </row>
    <row r="665" spans="1:57">
      <c r="E665" s="146"/>
    </row>
    <row r="666" spans="1:57">
      <c r="E666" s="146"/>
    </row>
    <row r="667" spans="1:57">
      <c r="E667" s="146"/>
    </row>
    <row r="668" spans="1:57">
      <c r="E668" s="146"/>
    </row>
    <row r="669" spans="1:57">
      <c r="E669" s="146"/>
    </row>
    <row r="670" spans="1:57">
      <c r="E670" s="146"/>
    </row>
    <row r="671" spans="1:57">
      <c r="E671" s="146"/>
    </row>
    <row r="672" spans="1:57">
      <c r="E672" s="146"/>
    </row>
    <row r="673" spans="1:7">
      <c r="E673" s="146"/>
    </row>
    <row r="674" spans="1:7">
      <c r="E674" s="146"/>
    </row>
    <row r="675" spans="1:7">
      <c r="E675" s="146"/>
    </row>
    <row r="676" spans="1:7">
      <c r="E676" s="146"/>
    </row>
    <row r="677" spans="1:7">
      <c r="E677" s="146"/>
    </row>
    <row r="678" spans="1:7">
      <c r="E678" s="146"/>
    </row>
    <row r="679" spans="1:7">
      <c r="E679" s="146"/>
    </row>
    <row r="680" spans="1:7">
      <c r="E680" s="146"/>
    </row>
    <row r="681" spans="1:7">
      <c r="A681" s="192"/>
      <c r="B681" s="192"/>
      <c r="C681" s="192"/>
      <c r="D681" s="192"/>
      <c r="E681" s="192"/>
      <c r="F681" s="192"/>
      <c r="G681" s="192"/>
    </row>
    <row r="682" spans="1:7">
      <c r="A682" s="192"/>
      <c r="B682" s="192"/>
      <c r="C682" s="192"/>
      <c r="D682" s="192"/>
      <c r="E682" s="192"/>
      <c r="F682" s="192"/>
      <c r="G682" s="192"/>
    </row>
    <row r="683" spans="1:7">
      <c r="A683" s="192"/>
      <c r="B683" s="192"/>
      <c r="C683" s="192"/>
      <c r="D683" s="192"/>
      <c r="E683" s="192"/>
      <c r="F683" s="192"/>
      <c r="G683" s="192"/>
    </row>
    <row r="684" spans="1:7">
      <c r="A684" s="192"/>
      <c r="B684" s="192"/>
      <c r="C684" s="192"/>
      <c r="D684" s="192"/>
      <c r="E684" s="192"/>
      <c r="F684" s="192"/>
      <c r="G684" s="192"/>
    </row>
    <row r="685" spans="1:7">
      <c r="E685" s="146"/>
    </row>
    <row r="686" spans="1:7">
      <c r="E686" s="146"/>
    </row>
    <row r="687" spans="1:7">
      <c r="E687" s="146"/>
    </row>
    <row r="688" spans="1:7">
      <c r="E688" s="146"/>
    </row>
    <row r="689" spans="5:5">
      <c r="E689" s="146"/>
    </row>
    <row r="690" spans="5:5">
      <c r="E690" s="146"/>
    </row>
    <row r="691" spans="5:5">
      <c r="E691" s="146"/>
    </row>
    <row r="692" spans="5:5">
      <c r="E692" s="146"/>
    </row>
    <row r="693" spans="5:5">
      <c r="E693" s="146"/>
    </row>
    <row r="694" spans="5:5">
      <c r="E694" s="146"/>
    </row>
    <row r="695" spans="5:5">
      <c r="E695" s="146"/>
    </row>
    <row r="696" spans="5:5">
      <c r="E696" s="146"/>
    </row>
    <row r="697" spans="5:5">
      <c r="E697" s="146"/>
    </row>
    <row r="698" spans="5:5">
      <c r="E698" s="146"/>
    </row>
    <row r="699" spans="5:5">
      <c r="E699" s="146"/>
    </row>
    <row r="700" spans="5:5">
      <c r="E700" s="146"/>
    </row>
    <row r="701" spans="5:5">
      <c r="E701" s="146"/>
    </row>
    <row r="702" spans="5:5">
      <c r="E702" s="146"/>
    </row>
    <row r="703" spans="5:5">
      <c r="E703" s="146"/>
    </row>
    <row r="704" spans="5:5">
      <c r="E704" s="146"/>
    </row>
    <row r="705" spans="1:7">
      <c r="E705" s="146"/>
    </row>
    <row r="706" spans="1:7">
      <c r="E706" s="146"/>
    </row>
    <row r="707" spans="1:7">
      <c r="E707" s="146"/>
    </row>
    <row r="708" spans="1:7">
      <c r="E708" s="146"/>
    </row>
    <row r="709" spans="1:7">
      <c r="E709" s="146"/>
    </row>
    <row r="710" spans="1:7">
      <c r="E710" s="146"/>
    </row>
    <row r="711" spans="1:7">
      <c r="E711" s="146"/>
    </row>
    <row r="712" spans="1:7">
      <c r="E712" s="146"/>
    </row>
    <row r="713" spans="1:7">
      <c r="E713" s="146"/>
    </row>
    <row r="714" spans="1:7">
      <c r="E714" s="146"/>
    </row>
    <row r="715" spans="1:7">
      <c r="E715" s="146"/>
    </row>
    <row r="716" spans="1:7">
      <c r="A716" s="193"/>
      <c r="B716" s="193"/>
    </row>
    <row r="717" spans="1:7">
      <c r="A717" s="192"/>
      <c r="B717" s="192"/>
      <c r="C717" s="195"/>
      <c r="D717" s="195"/>
      <c r="E717" s="196"/>
      <c r="F717" s="195"/>
      <c r="G717" s="197"/>
    </row>
    <row r="718" spans="1:7">
      <c r="A718" s="198"/>
      <c r="B718" s="198"/>
      <c r="C718" s="192"/>
      <c r="D718" s="192"/>
      <c r="E718" s="199"/>
      <c r="F718" s="192"/>
      <c r="G718" s="192"/>
    </row>
    <row r="719" spans="1:7">
      <c r="A719" s="192"/>
      <c r="B719" s="192"/>
      <c r="C719" s="192"/>
      <c r="D719" s="192"/>
      <c r="E719" s="199"/>
      <c r="F719" s="192"/>
      <c r="G719" s="192"/>
    </row>
    <row r="720" spans="1:7">
      <c r="A720" s="192"/>
      <c r="B720" s="192"/>
      <c r="C720" s="192"/>
      <c r="D720" s="192"/>
      <c r="E720" s="199"/>
      <c r="F720" s="192"/>
      <c r="G720" s="192"/>
    </row>
    <row r="721" spans="1:7">
      <c r="A721" s="192"/>
      <c r="B721" s="192"/>
      <c r="C721" s="192"/>
      <c r="D721" s="192"/>
      <c r="E721" s="199"/>
      <c r="F721" s="192"/>
      <c r="G721" s="192"/>
    </row>
    <row r="722" spans="1:7">
      <c r="A722" s="192"/>
      <c r="B722" s="192"/>
      <c r="C722" s="192"/>
      <c r="D722" s="192"/>
      <c r="E722" s="199"/>
      <c r="F722" s="192"/>
      <c r="G722" s="192"/>
    </row>
    <row r="723" spans="1:7">
      <c r="A723" s="192"/>
      <c r="B723" s="192"/>
      <c r="C723" s="192"/>
      <c r="D723" s="192"/>
      <c r="E723" s="199"/>
      <c r="F723" s="192"/>
      <c r="G723" s="192"/>
    </row>
    <row r="724" spans="1:7">
      <c r="A724" s="192"/>
      <c r="B724" s="192"/>
      <c r="C724" s="192"/>
      <c r="D724" s="192"/>
      <c r="E724" s="199"/>
      <c r="F724" s="192"/>
      <c r="G724" s="192"/>
    </row>
    <row r="725" spans="1:7">
      <c r="A725" s="192"/>
      <c r="B725" s="192"/>
      <c r="C725" s="192"/>
      <c r="D725" s="192"/>
      <c r="E725" s="199"/>
      <c r="F725" s="192"/>
      <c r="G725" s="192"/>
    </row>
    <row r="726" spans="1:7">
      <c r="A726" s="192"/>
      <c r="B726" s="192"/>
      <c r="C726" s="192"/>
      <c r="D726" s="192"/>
      <c r="E726" s="199"/>
      <c r="F726" s="192"/>
      <c r="G726" s="192"/>
    </row>
    <row r="727" spans="1:7">
      <c r="A727" s="192"/>
      <c r="B727" s="192"/>
      <c r="C727" s="192"/>
      <c r="D727" s="192"/>
      <c r="E727" s="199"/>
      <c r="F727" s="192"/>
      <c r="G727" s="192"/>
    </row>
    <row r="728" spans="1:7">
      <c r="A728" s="192"/>
      <c r="B728" s="192"/>
      <c r="C728" s="192"/>
      <c r="D728" s="192"/>
      <c r="E728" s="199"/>
      <c r="F728" s="192"/>
      <c r="G728" s="192"/>
    </row>
    <row r="729" spans="1:7">
      <c r="A729" s="192"/>
      <c r="B729" s="192"/>
      <c r="C729" s="192"/>
      <c r="D729" s="192"/>
      <c r="E729" s="199"/>
      <c r="F729" s="192"/>
      <c r="G729" s="192"/>
    </row>
    <row r="730" spans="1:7">
      <c r="A730" s="192"/>
      <c r="B730" s="192"/>
      <c r="C730" s="192"/>
      <c r="D730" s="192"/>
      <c r="E730" s="199"/>
      <c r="F730" s="192"/>
      <c r="G730" s="192"/>
    </row>
  </sheetData>
  <mergeCells count="240">
    <mergeCell ref="A1:G1"/>
    <mergeCell ref="A3:B3"/>
    <mergeCell ref="A4:B4"/>
    <mergeCell ref="E4:G4"/>
    <mergeCell ref="C9:D9"/>
    <mergeCell ref="C11:D11"/>
    <mergeCell ref="C13:D13"/>
    <mergeCell ref="C15:D15"/>
    <mergeCell ref="C27:D27"/>
    <mergeCell ref="C29:D29"/>
    <mergeCell ref="C31:D31"/>
    <mergeCell ref="C34:D34"/>
    <mergeCell ref="C17:D17"/>
    <mergeCell ref="C18:D18"/>
    <mergeCell ref="C20:D20"/>
    <mergeCell ref="C22:D22"/>
    <mergeCell ref="C23:D23"/>
    <mergeCell ref="C26:D26"/>
    <mergeCell ref="C60:D60"/>
    <mergeCell ref="C62:D62"/>
    <mergeCell ref="C64:D64"/>
    <mergeCell ref="C72:D72"/>
    <mergeCell ref="C74:D74"/>
    <mergeCell ref="C80:D80"/>
    <mergeCell ref="C82:D82"/>
    <mergeCell ref="C84:D84"/>
    <mergeCell ref="C43:D43"/>
    <mergeCell ref="C45:D45"/>
    <mergeCell ref="C47:D47"/>
    <mergeCell ref="C49:D49"/>
    <mergeCell ref="C52:D52"/>
    <mergeCell ref="C53:D53"/>
    <mergeCell ref="C55:D55"/>
    <mergeCell ref="C57:D57"/>
    <mergeCell ref="C109:D109"/>
    <mergeCell ref="C111:D111"/>
    <mergeCell ref="C113:D113"/>
    <mergeCell ref="C115:D115"/>
    <mergeCell ref="C116:D116"/>
    <mergeCell ref="C122:D122"/>
    <mergeCell ref="C86:D86"/>
    <mergeCell ref="C88:D88"/>
    <mergeCell ref="C94:D94"/>
    <mergeCell ref="C95:D95"/>
    <mergeCell ref="C97:D97"/>
    <mergeCell ref="C101:D101"/>
    <mergeCell ref="C103:D103"/>
    <mergeCell ref="C105:D105"/>
    <mergeCell ref="C142:D142"/>
    <mergeCell ref="C144:D144"/>
    <mergeCell ref="C146:D146"/>
    <mergeCell ref="C149:D149"/>
    <mergeCell ref="C151:D151"/>
    <mergeCell ref="C153:D153"/>
    <mergeCell ref="C123:D123"/>
    <mergeCell ref="C127:D127"/>
    <mergeCell ref="C129:D129"/>
    <mergeCell ref="C131:D131"/>
    <mergeCell ref="C134:D134"/>
    <mergeCell ref="C136:D136"/>
    <mergeCell ref="C178:D178"/>
    <mergeCell ref="C182:D182"/>
    <mergeCell ref="C184:D184"/>
    <mergeCell ref="C186:D186"/>
    <mergeCell ref="C188:D188"/>
    <mergeCell ref="C189:D189"/>
    <mergeCell ref="C191:D191"/>
    <mergeCell ref="C193:D193"/>
    <mergeCell ref="C160:D160"/>
    <mergeCell ref="C162:D162"/>
    <mergeCell ref="C164:D164"/>
    <mergeCell ref="C167:D167"/>
    <mergeCell ref="C169:D169"/>
    <mergeCell ref="C171:D171"/>
    <mergeCell ref="C173:D173"/>
    <mergeCell ref="C175:D175"/>
    <mergeCell ref="C207:D207"/>
    <mergeCell ref="C209:D209"/>
    <mergeCell ref="C212:D212"/>
    <mergeCell ref="C214:D214"/>
    <mergeCell ref="C216:D216"/>
    <mergeCell ref="C218:D218"/>
    <mergeCell ref="C195:D195"/>
    <mergeCell ref="C197:D197"/>
    <mergeCell ref="C199:D199"/>
    <mergeCell ref="C201:D201"/>
    <mergeCell ref="C203:D203"/>
    <mergeCell ref="C205:D205"/>
    <mergeCell ref="C230:D230"/>
    <mergeCell ref="C231:D231"/>
    <mergeCell ref="C232:D232"/>
    <mergeCell ref="C233:D233"/>
    <mergeCell ref="C235:D235"/>
    <mergeCell ref="C236:D236"/>
    <mergeCell ref="C220:D220"/>
    <mergeCell ref="C222:D222"/>
    <mergeCell ref="C223:D223"/>
    <mergeCell ref="C224:D224"/>
    <mergeCell ref="C225:D225"/>
    <mergeCell ref="C228:D228"/>
    <mergeCell ref="C245:D245"/>
    <mergeCell ref="C246:D246"/>
    <mergeCell ref="C247:D247"/>
    <mergeCell ref="C248:D248"/>
    <mergeCell ref="C250:D250"/>
    <mergeCell ref="C251:D251"/>
    <mergeCell ref="C237:D237"/>
    <mergeCell ref="C238:D238"/>
    <mergeCell ref="C240:D240"/>
    <mergeCell ref="C241:D241"/>
    <mergeCell ref="C242:D242"/>
    <mergeCell ref="C243:D243"/>
    <mergeCell ref="C262:D262"/>
    <mergeCell ref="C264:D264"/>
    <mergeCell ref="C266:D266"/>
    <mergeCell ref="C268:D268"/>
    <mergeCell ref="C270:D270"/>
    <mergeCell ref="C272:D272"/>
    <mergeCell ref="C252:D252"/>
    <mergeCell ref="C253:D253"/>
    <mergeCell ref="C255:D255"/>
    <mergeCell ref="C256:D256"/>
    <mergeCell ref="C257:D257"/>
    <mergeCell ref="C258:D258"/>
    <mergeCell ref="C308:D308"/>
    <mergeCell ref="C333:D333"/>
    <mergeCell ref="C335:D335"/>
    <mergeCell ref="C295:D295"/>
    <mergeCell ref="C297:D297"/>
    <mergeCell ref="C299:D299"/>
    <mergeCell ref="C302:D302"/>
    <mergeCell ref="C304:D304"/>
    <mergeCell ref="C281:D281"/>
    <mergeCell ref="C283:D283"/>
    <mergeCell ref="C340:D340"/>
    <mergeCell ref="C341:D341"/>
    <mergeCell ref="C343:D343"/>
    <mergeCell ref="C344:D344"/>
    <mergeCell ref="C346:D346"/>
    <mergeCell ref="C348:D348"/>
    <mergeCell ref="C350:D350"/>
    <mergeCell ref="C352:D352"/>
    <mergeCell ref="C315:D315"/>
    <mergeCell ref="C317:D317"/>
    <mergeCell ref="C319:D319"/>
    <mergeCell ref="C321:D321"/>
    <mergeCell ref="C323:D323"/>
    <mergeCell ref="C325:D325"/>
    <mergeCell ref="C327:D327"/>
    <mergeCell ref="C329:D329"/>
    <mergeCell ref="C331:D331"/>
    <mergeCell ref="C371:D371"/>
    <mergeCell ref="C372:D372"/>
    <mergeCell ref="C373:D373"/>
    <mergeCell ref="C375:D375"/>
    <mergeCell ref="C377:D377"/>
    <mergeCell ref="C379:D379"/>
    <mergeCell ref="C354:D354"/>
    <mergeCell ref="C355:D355"/>
    <mergeCell ref="C360:D360"/>
    <mergeCell ref="C362:D362"/>
    <mergeCell ref="C364:D364"/>
    <mergeCell ref="C366:D366"/>
    <mergeCell ref="C368:D368"/>
    <mergeCell ref="C370:D370"/>
    <mergeCell ref="C401:D401"/>
    <mergeCell ref="C403:D403"/>
    <mergeCell ref="C406:D406"/>
    <mergeCell ref="C409:D409"/>
    <mergeCell ref="C411:D411"/>
    <mergeCell ref="C381:D381"/>
    <mergeCell ref="C383:D383"/>
    <mergeCell ref="C385:D385"/>
    <mergeCell ref="C387:D387"/>
    <mergeCell ref="C389:D389"/>
    <mergeCell ref="C436:D436"/>
    <mergeCell ref="C439:D439"/>
    <mergeCell ref="C441:D441"/>
    <mergeCell ref="C450:D450"/>
    <mergeCell ref="C452:D452"/>
    <mergeCell ref="C459:D459"/>
    <mergeCell ref="C413:D413"/>
    <mergeCell ref="C417:D417"/>
    <mergeCell ref="C419:D419"/>
    <mergeCell ref="C425:D425"/>
    <mergeCell ref="C427:D427"/>
    <mergeCell ref="C429:D429"/>
    <mergeCell ref="C432:D432"/>
    <mergeCell ref="C434:D434"/>
    <mergeCell ref="C529:D529"/>
    <mergeCell ref="C530:D530"/>
    <mergeCell ref="C536:D536"/>
    <mergeCell ref="C537:D537"/>
    <mergeCell ref="C538:D538"/>
    <mergeCell ref="C539:D539"/>
    <mergeCell ref="C507:D507"/>
    <mergeCell ref="C508:D508"/>
    <mergeCell ref="C513:D513"/>
    <mergeCell ref="C515:D515"/>
    <mergeCell ref="C517:D517"/>
    <mergeCell ref="C519:D519"/>
    <mergeCell ref="C576:D576"/>
    <mergeCell ref="C579:D579"/>
    <mergeCell ref="C581:D581"/>
    <mergeCell ref="C583:D583"/>
    <mergeCell ref="C585:D585"/>
    <mergeCell ref="C587:D587"/>
    <mergeCell ref="C561:D561"/>
    <mergeCell ref="C563:D563"/>
    <mergeCell ref="C565:D565"/>
    <mergeCell ref="C567:D567"/>
    <mergeCell ref="C569:D569"/>
    <mergeCell ref="C571:D571"/>
    <mergeCell ref="C573:D573"/>
    <mergeCell ref="C575:D575"/>
    <mergeCell ref="C608:D608"/>
    <mergeCell ref="C610:D610"/>
    <mergeCell ref="C614:D614"/>
    <mergeCell ref="C616:D616"/>
    <mergeCell ref="C618:D618"/>
    <mergeCell ref="C620:D620"/>
    <mergeCell ref="C589:D589"/>
    <mergeCell ref="C590:D590"/>
    <mergeCell ref="C592:D592"/>
    <mergeCell ref="C594:D594"/>
    <mergeCell ref="C599:D599"/>
    <mergeCell ref="C601:D601"/>
    <mergeCell ref="C604:D604"/>
    <mergeCell ref="C606:D606"/>
    <mergeCell ref="C643:D643"/>
    <mergeCell ref="C645:D645"/>
    <mergeCell ref="C647:D647"/>
    <mergeCell ref="C649:D649"/>
    <mergeCell ref="C650:D650"/>
    <mergeCell ref="C625:D625"/>
    <mergeCell ref="C630:D630"/>
    <mergeCell ref="C632:D632"/>
    <mergeCell ref="C634:D634"/>
    <mergeCell ref="C636:D636"/>
    <mergeCell ref="C638:D63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2020-09-23T19:05:37Z</dcterms:created>
  <dcterms:modified xsi:type="dcterms:W3CDTF">2020-10-15T08:14:35Z</dcterms:modified>
</cp:coreProperties>
</file>